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425"/>
  <workbookPr defaultThemeVersion="124226"/>
  <mc:AlternateContent xmlns:mc="http://schemas.openxmlformats.org/markup-compatibility/2006">
    <mc:Choice Requires="x15">
      <x15ac:absPath xmlns:x15ac="http://schemas.microsoft.com/office/spreadsheetml/2010/11/ac" url="C:\Users\Sheviock PC\Downloads\"/>
    </mc:Choice>
  </mc:AlternateContent>
  <xr:revisionPtr revIDLastSave="0" documentId="8_{5EDCA335-56E2-4098-8003-110D0686B254}" xr6:coauthVersionLast="43" xr6:coauthVersionMax="43" xr10:uidLastSave="{00000000-0000-0000-0000-000000000000}"/>
  <bookViews>
    <workbookView xWindow="-120" yWindow="-120" windowWidth="20730" windowHeight="11160" xr2:uid="{00000000-000D-0000-FFFF-FFFF00000000}"/>
  </bookViews>
  <sheets>
    <sheet name="budgets" sheetId="1" r:id="rId1"/>
    <sheet name="evaluation of budget 2018-9" sheetId="3" r:id="rId2"/>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H60" i="1" l="1"/>
  <c r="H61" i="1"/>
  <c r="H44" i="1" l="1"/>
  <c r="H13" i="1"/>
  <c r="H8" i="1"/>
  <c r="E61" i="1" l="1"/>
  <c r="B61" i="1"/>
  <c r="C44" i="1" l="1"/>
  <c r="J8" i="1"/>
  <c r="J13" i="1" s="1"/>
  <c r="F8" i="1"/>
  <c r="F13" i="1" s="1"/>
  <c r="D8" i="1"/>
  <c r="D13" i="1" s="1"/>
  <c r="B44" i="1"/>
  <c r="C8" i="1"/>
  <c r="C13" i="1" s="1"/>
  <c r="B8" i="1"/>
  <c r="B13" i="1" s="1"/>
  <c r="F44" i="1" l="1"/>
  <c r="J44" i="1"/>
  <c r="D44" i="1" l="1"/>
  <c r="C61" i="1" l="1"/>
</calcChain>
</file>

<file path=xl/sharedStrings.xml><?xml version="1.0" encoding="utf-8"?>
<sst xmlns="http://schemas.openxmlformats.org/spreadsheetml/2006/main" count="154" uniqueCount="152">
  <si>
    <t>INCOME</t>
  </si>
  <si>
    <t>Precept</t>
  </si>
  <si>
    <t>Council Tax Grant</t>
  </si>
  <si>
    <t>Bank Interest</t>
  </si>
  <si>
    <t>EXPENDITURE</t>
  </si>
  <si>
    <t>Clerk</t>
  </si>
  <si>
    <t>Insurance</t>
  </si>
  <si>
    <t>Footpath Cutting</t>
  </si>
  <si>
    <t>Membership Costs</t>
  </si>
  <si>
    <t>Website</t>
  </si>
  <si>
    <t>Audit</t>
  </si>
  <si>
    <t>Capital Expenditure</t>
  </si>
  <si>
    <t>Contingency</t>
  </si>
  <si>
    <t>Expenses</t>
  </si>
  <si>
    <t>Councillors Expenses/training</t>
  </si>
  <si>
    <t>Elections</t>
  </si>
  <si>
    <t>Budget 2018/19</t>
  </si>
  <si>
    <t>Training Clerk</t>
  </si>
  <si>
    <t>Amenity Parish cut</t>
  </si>
  <si>
    <t>defibrillators</t>
  </si>
  <si>
    <t>pension/Nest</t>
  </si>
  <si>
    <t>Office costs</t>
  </si>
  <si>
    <t>Dog Warden</t>
  </si>
  <si>
    <t>Room hire</t>
  </si>
  <si>
    <t>open space/ park</t>
  </si>
  <si>
    <t>phone charges and internet</t>
  </si>
  <si>
    <t>asset replacement</t>
  </si>
  <si>
    <t>park and open Space</t>
  </si>
  <si>
    <t>Comments</t>
  </si>
  <si>
    <t>comments</t>
  </si>
  <si>
    <t>predicted end year March 31st 2019</t>
  </si>
  <si>
    <t>2000 was ringfenced so with budget allocated an additional 984.72 remains</t>
  </si>
  <si>
    <t>need to accrue</t>
  </si>
  <si>
    <t>365 garden club bench</t>
  </si>
  <si>
    <t>defibs</t>
  </si>
  <si>
    <t>minus equipment purchased with grants (cancelling them out as unknown quantity at time)</t>
  </si>
  <si>
    <t>Council tax grant</t>
  </si>
  <si>
    <t>see not guaranteed adhoc grant</t>
  </si>
  <si>
    <t>slight increase in internal audit charge</t>
  </si>
  <si>
    <t>Need to reserve £500 to ringfence for future election</t>
  </si>
  <si>
    <t>to save  for future election</t>
  </si>
  <si>
    <t>291.13 delayed from 2017-8</t>
  </si>
  <si>
    <t xml:space="preserve">721.91 to claim at end of year to receive in March 2018. </t>
  </si>
  <si>
    <t xml:space="preserve">  Garden club donation      bench </t>
  </si>
  <si>
    <t>Adhoc grants and payments.</t>
  </si>
  <si>
    <t>CC grant for amenity grass cutting</t>
  </si>
  <si>
    <t>Total guaranteed income</t>
  </si>
  <si>
    <t>Equipment purchased with grants (see capital expenditure)</t>
  </si>
  <si>
    <t>Tesco open Space grant</t>
  </si>
  <si>
    <t>adhoc payments, and grants</t>
  </si>
  <si>
    <t>Actual balance of parish account at end of March 31st 2018</t>
  </si>
  <si>
    <t xml:space="preserve">Defibrillators </t>
  </si>
  <si>
    <t>clerk/locum</t>
  </si>
  <si>
    <t>gen reserves</t>
  </si>
  <si>
    <t>Subtotal of all  reserves above.</t>
  </si>
  <si>
    <t>Predicted balance at end of March 2018:</t>
  </si>
  <si>
    <t>October progress 2018</t>
  </si>
  <si>
    <t>CC LMP Footpath cutting grant</t>
  </si>
  <si>
    <t xml:space="preserve">       Salary (parish only)</t>
  </si>
  <si>
    <t>includes overtime 21.5 hours</t>
  </si>
  <si>
    <t>new councillors</t>
  </si>
  <si>
    <t>adhoc hire</t>
  </si>
  <si>
    <t>dry weather, and oct receipts not yet received at time of writing</t>
  </si>
  <si>
    <t>dry weather and oct receipt not yet received, plus adhoc cuts of branches and new footpath.</t>
  </si>
  <si>
    <t>SLCC /CALC</t>
  </si>
  <si>
    <t>domain/hosting</t>
  </si>
  <si>
    <t>Tesco and leader grant</t>
  </si>
  <si>
    <t>reduced</t>
  </si>
  <si>
    <t>CC amenity grass cuts</t>
  </si>
  <si>
    <t>General maintenance</t>
  </si>
  <si>
    <t>500 to carry over to accrue/ ringfence for future, removal of wooden park, repairs replacements additions need to ringfence</t>
  </si>
  <si>
    <t xml:space="preserve"> leader footpath grant  not yet received claim going through £2847.16</t>
  </si>
  <si>
    <t>leader footpath grant of 2847.16.</t>
  </si>
  <si>
    <t>5 months more to be paid this financial year.</t>
  </si>
  <si>
    <t>we have now received the £787.2 this is from 2017-8 delayed grant so not really from this years budget</t>
  </si>
  <si>
    <t>Parish plan projects</t>
  </si>
  <si>
    <t>Evaluation of 2018-9 budget as of end Oct 2018</t>
  </si>
  <si>
    <t>gen maintenance</t>
  </si>
  <si>
    <t>1015.28 spent</t>
  </si>
  <si>
    <t>I have reallocated some to build up this back up.</t>
  </si>
  <si>
    <t>I have increased this</t>
  </si>
  <si>
    <t>repairs to benches</t>
  </si>
  <si>
    <t>no longer guaranteed</t>
  </si>
  <si>
    <t>72 hours plus 12 over time and sign.</t>
  </si>
  <si>
    <t>precept rise of 2.5% to match  Inflation.</t>
  </si>
  <si>
    <t>To match budgeted expenditure</t>
  </si>
  <si>
    <t xml:space="preserve">dog bags </t>
  </si>
  <si>
    <t xml:space="preserve">unknown. If any  </t>
  </si>
  <si>
    <t>bins going to devo and need to accrue or benches Maintenance man? With devo</t>
  </si>
  <si>
    <t>500 to accrue for bench/bus shelter maintenance/replacement/every few years, 500 maintenance man 4hrs per month? (share hours/cost with devo), 300 maintenance supplies. Bin money to go entirely from devo</t>
  </si>
  <si>
    <t>to include placement of 6th defib unit on Finnygook approx. £320) (664.72 will remain from ring fence so not an overspend).</t>
  </si>
  <si>
    <t>500 accrue replacement batteries, electrodes, signs adult and child and expired pads and batteries. Ring fenced sum to complete installation</t>
  </si>
  <si>
    <t>i.e.. boards, benches, other</t>
  </si>
  <si>
    <t>£7.86 per electorate of 554 total £4354.44 per annuum. Minus spend on defibs(already in budget) library? (75 users x £7.86 =£589.5)if other can increase</t>
  </si>
  <si>
    <t>Of which could be ringfenced below (proposed can be altered)</t>
  </si>
  <si>
    <t>of which below are Ring fenced sums, taken from   the above balance</t>
  </si>
  <si>
    <t>Parish plans i.e. footpaths projects</t>
  </si>
  <si>
    <t>Please note that in the budget for 2018-9 I estimated a possible grant adhoc  income of £10,000 and I also estimated a £10,000 expenditure on grants received -to cancel it out. As I did not know the exact figure required for the grant to be claimed for Tesco Open Space or Leader footpath at the time. In the end Tesco was £1000 and Leader grant £2847.  We spent to the awarded grant figures in net paying vat on top. Plus additional spend of approx.  250 for notice board and additional earthwork.</t>
  </si>
  <si>
    <t>As discussed, a proportion of this surplus could also be granted to Torpoint Town Council in response to their request for funding for the continuation of the library service at Torpolint Library, which used by our parishioners. A figure of £770 was agreed. As well as an annual contribution for 2019-2020  taken from the s137 budget as shown on page 41.</t>
  </si>
  <si>
    <t>gen reserves and clerk/locum covers running costs of parish for 5 months</t>
  </si>
  <si>
    <t>Actual year end March31st</t>
  </si>
  <si>
    <t>comment</t>
  </si>
  <si>
    <t>787.20 +721.91. Grant from previous year received this year as well as this year's grant</t>
  </si>
  <si>
    <t>533.75. this year and previous years grant received as delay to last years grant.</t>
  </si>
  <si>
    <t>includes overtime this year minus her contribution towards the nest pension taken from her wage.</t>
  </si>
  <si>
    <t>cut in March invoice not received until late(April) another £150</t>
  </si>
  <si>
    <t>a Further £150 invoice for March cutting received in April so not accounted for on this. So extra can be moved over</t>
  </si>
  <si>
    <t>invoice for march cut not received in time surplus for  next year to carry over.</t>
  </si>
  <si>
    <t>jobs delayed due to waiting for employment of maintenance person. At least £500 to be ringfenced for future</t>
  </si>
  <si>
    <t>use of some of last years 2000 ring fenced sum.</t>
  </si>
  <si>
    <t>used CALC as opposed to Joining SLCC.</t>
  </si>
  <si>
    <t>money for library from contingency and underspend.</t>
  </si>
  <si>
    <t>500 to be ringfenced for future elections</t>
  </si>
  <si>
    <t>Budget April 2019-20</t>
  </si>
  <si>
    <t>unknown if apply for projects i.e. footpath/parish plans or donations</t>
  </si>
  <si>
    <t>leader grant for Amber's way footpath</t>
  </si>
  <si>
    <t>unknown if any applied or donated in year to come</t>
  </si>
  <si>
    <t>Tesco park grant</t>
  </si>
  <si>
    <t>Tesco open space park grant for pathway</t>
  </si>
  <si>
    <t>Total Income received  with grants/adhoc included and guaranteed income</t>
  </si>
  <si>
    <t>budget expenditure set using the guaranteed income total above</t>
  </si>
  <si>
    <t>includes money taken off clerk's salary for her contribution. Therefore looks over budget but this can be taken from salary budget</t>
  </si>
  <si>
    <t>This does not include Feb. and march payments as delayed. This is more as it does not take into account the clerks contribution from her own wage. The clerk's wage budget should appear over budget due to the overtime but her personal pension contributions have been taken off.</t>
  </si>
  <si>
    <t>3% of salary = employer's contribution for all clerks wage(devo too) Clerk contributes a further 5%( £382.28)to be taken from her wage monthly and paid to nest (total end of year bill £612.28 paid to Nest( which is not shown here)</t>
  </si>
  <si>
    <t>includes training new staff and patrols from Nov 2018 and poss. additional signs.</t>
  </si>
  <si>
    <t>grant does not cover circular or new footpath ext., Poss. additional footpath plus extra to cutback branches/adhoc.</t>
  </si>
  <si>
    <t>accrue 500 for future repairs/purchases for open space/poss. removal of wooden old structure</t>
  </si>
  <si>
    <t>250 for share bins rest to take from devo, 500 for accruement to repair benches/shelters every 3 years, 250 for poss. maintenance man/further maintenance.</t>
  </si>
  <si>
    <t>maintenance person currently being employed. Bins to be paid by devo budget as agreed and minuted in previous meeting. Remainder for assets maintenance/replacement</t>
  </si>
  <si>
    <t>budgeted £800 plus ringfenced money remains for parish plan projects</t>
  </si>
  <si>
    <t>£120 share of costs now received from Mr K Andrew as agreed to cover part cost of additional work required on Footpath project Amber's Way</t>
  </si>
  <si>
    <t xml:space="preserve"> to spend or accrue for projects i.e. footpaths no 9 tree clearance, parks, highways £300 priority sign? New Footpath poss. This figure can increase if save elsewhere. There should be £1201,25 ringfenced left if not further used by end of 2018/9</t>
  </si>
  <si>
    <t>Grants depends on power to spend see s137 expenditure too</t>
  </si>
  <si>
    <t>entertainment grant for memorial hall New Year party. Agreed as and agendered item and minuted as underspend/surplus in contingency</t>
  </si>
  <si>
    <t>poss. notice board tredis?</t>
  </si>
  <si>
    <t>Actual expenditure         2017-8</t>
  </si>
  <si>
    <t>Delay to start of enforcement officer and purchase of signs due to taking legal advice. £230 can now be spent on the new signage required for 2019.</t>
  </si>
  <si>
    <t>vat rebate received</t>
  </si>
  <si>
    <t xml:space="preserve">offset against Devo budget. </t>
  </si>
  <si>
    <t>plus 7016.10 Harbour grant  which needs to be transferred into Devolution account so not added to this final figure.</t>
  </si>
  <si>
    <t>grants from PC and S.137 Expenditure Aside from defibs.</t>
  </si>
  <si>
    <t>Total net expenditure</t>
  </si>
  <si>
    <t>350.52 grant from garden club for bench used, plus leader footpath grant and Tesco grant open space grant</t>
  </si>
  <si>
    <t>board for Tredis  yet to be purchased</t>
  </si>
  <si>
    <t>can now be put towards the library as agreed and minuted</t>
  </si>
  <si>
    <t xml:space="preserve">Ring fenced sums </t>
  </si>
  <si>
    <t>Library grant</t>
  </si>
  <si>
    <t>Transfer to Devo Harbour grant paid into wrong account</t>
  </si>
  <si>
    <t>291.13 yet to be received chasing and acknowledge by CC</t>
  </si>
  <si>
    <t>£100 memorial bench Mrs Daniels and £350.52 garden club bench.£120 Kevin Andrew footpath leader project. £136.28 Open Space grant from Shev memorial hall</t>
  </si>
  <si>
    <r>
      <t>G</t>
    </r>
    <r>
      <rPr>
        <b/>
        <sz val="11"/>
        <color theme="1"/>
        <rFont val="Calibri"/>
        <family val="2"/>
        <scheme val="minor"/>
      </rPr>
      <t xml:space="preserve">eneral Summary for end of year 2018-9. </t>
    </r>
    <r>
      <rPr>
        <sz val="11"/>
        <color theme="1"/>
        <rFont val="Calibri"/>
        <family val="2"/>
        <scheme val="minor"/>
      </rPr>
      <t xml:space="preserve">There was an underspend in the budget. A proportion of which is intentional within the budget to save and ringfence towards future costs of elections in 2021, open space asset replacement, defibrillator costs for change of batteries and pads  for 6 defib units./parish plan future projects. Part is  underspend in dog signage/maintenance as delay to employment for both dogwarden and maintenance person, so some should be carried over for these budgets. we received the previous year grants for grass (£291) and footpath cutting (£791) plus some under spend (due to very hot dry weather) in both these budgets which can be carried over, to cover late submitted invoices for March 2019 cuts plus this will also cover footpath 13 inclusion of new steps and part towards the reinstatement of the path at footpath 8.  Remainder will be added towards the parish plan projects, defibrillators and all asset replacement predicted costs within next 5 years . By planning the slow accruement of ring fenced sums for future projects, obligations and asset replacements it means that we do not need to raise the precept dramatically in say an election year or to replace the noticeboards or carry out lager repairs owe can also slowly build for larger projects i.e. Open Space equipment to match fund/footpath projects/  etc as we are building the funds for this. </t>
    </r>
  </si>
  <si>
    <t>please see gen summary at bottom of budgets page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</si>
</sst>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8" formatCode="&quot;£&quot;#,##0.00;[Red]\-&quot;£&quot;#,##0.00"/>
  </numFmts>
  <fonts count="12" x14ac:knownFonts="1">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b/>
      <sz val="10"/>
      <color theme="1"/>
      <name val="Calibri"/>
      <family val="2"/>
      <scheme val="minor"/>
    </font>
    <font>
      <sz val="10"/>
      <color theme="1"/>
      <name val="Calibri"/>
      <family val="2"/>
      <scheme val="minor"/>
    </font>
    <font>
      <sz val="9"/>
      <color theme="1"/>
      <name val="Calibri"/>
      <family val="2"/>
      <scheme val="minor"/>
    </font>
    <font>
      <sz val="8"/>
      <color theme="1"/>
      <name val="Calibri"/>
      <family val="2"/>
      <scheme val="minor"/>
    </font>
    <font>
      <i/>
      <sz val="10"/>
      <color theme="1"/>
      <name val="Calibri"/>
      <family val="2"/>
      <scheme val="minor"/>
    </font>
    <font>
      <b/>
      <sz val="9"/>
      <color theme="1"/>
      <name val="Calibri"/>
      <family val="2"/>
      <scheme val="minor"/>
    </font>
    <font>
      <b/>
      <sz val="9"/>
      <color rgb="FFFF0000"/>
      <name val="Calibri"/>
      <family val="2"/>
      <scheme val="minor"/>
    </font>
    <font>
      <sz val="9"/>
      <color rgb="FFFF0000"/>
      <name val="Calibri"/>
      <family val="2"/>
      <scheme val="minor"/>
    </font>
  </fonts>
  <fills count="7">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rgb="FFFF9999"/>
        <bgColor indexed="64"/>
      </patternFill>
    </fill>
    <fill>
      <patternFill patternType="solid">
        <fgColor rgb="FFF8F8F8"/>
        <bgColor indexed="64"/>
      </patternFill>
    </fill>
    <fill>
      <patternFill patternType="solid">
        <fgColor rgb="FF92D05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9">
    <xf numFmtId="0" fontId="0" fillId="0" borderId="0" xfId="0"/>
    <xf numFmtId="0" fontId="1" fillId="0" borderId="0" xfId="0" applyFont="1"/>
    <xf numFmtId="0" fontId="2" fillId="0" borderId="0" xfId="0" applyFont="1"/>
    <xf numFmtId="6" fontId="0" fillId="0" borderId="0" xfId="0" applyNumberFormat="1"/>
    <xf numFmtId="0" fontId="3" fillId="0" borderId="0" xfId="0" applyFont="1"/>
    <xf numFmtId="0" fontId="6" fillId="0" borderId="1" xfId="0" applyFont="1" applyBorder="1" applyAlignment="1">
      <alignment wrapText="1"/>
    </xf>
    <xf numFmtId="0" fontId="0" fillId="0" borderId="0" xfId="0" applyAlignment="1">
      <alignment vertical="top" wrapText="1"/>
    </xf>
    <xf numFmtId="0" fontId="1" fillId="2" borderId="0" xfId="0" applyFont="1" applyFill="1"/>
    <xf numFmtId="0" fontId="1" fillId="3" borderId="0" xfId="0" applyFont="1" applyFill="1"/>
    <xf numFmtId="0" fontId="1" fillId="4" borderId="0" xfId="0" applyFont="1" applyFill="1"/>
    <xf numFmtId="0" fontId="1" fillId="5" borderId="0" xfId="0" applyFont="1" applyFill="1"/>
    <xf numFmtId="0" fontId="5" fillId="0" borderId="0" xfId="0" applyFont="1"/>
    <xf numFmtId="8" fontId="5" fillId="0" borderId="0" xfId="0" applyNumberFormat="1" applyFont="1"/>
    <xf numFmtId="0" fontId="5" fillId="0" borderId="0" xfId="0" applyFont="1" applyAlignment="1">
      <alignment wrapText="1"/>
    </xf>
    <xf numFmtId="0" fontId="4" fillId="0" borderId="0" xfId="0" applyFont="1"/>
    <xf numFmtId="0" fontId="8" fillId="0" borderId="0" xfId="0" applyFont="1"/>
    <xf numFmtId="0" fontId="5" fillId="0" borderId="0" xfId="0" applyFont="1" applyAlignment="1">
      <alignment vertical="top" wrapText="1"/>
    </xf>
    <xf numFmtId="0" fontId="9" fillId="0" borderId="1" xfId="0" applyFont="1" applyBorder="1" applyAlignment="1">
      <alignment horizontal="left" wrapText="1"/>
    </xf>
    <xf numFmtId="0" fontId="6" fillId="6" borderId="1" xfId="0" applyFont="1" applyFill="1" applyBorder="1" applyAlignment="1">
      <alignment wrapText="1"/>
    </xf>
    <xf numFmtId="0" fontId="1" fillId="6" borderId="0" xfId="0" applyFont="1" applyFill="1"/>
    <xf numFmtId="0" fontId="7" fillId="4" borderId="1" xfId="0" applyFont="1" applyFill="1" applyBorder="1"/>
    <xf numFmtId="0" fontId="6" fillId="0" borderId="0" xfId="0" applyFont="1"/>
    <xf numFmtId="0" fontId="9" fillId="0" borderId="1" xfId="0" applyFont="1" applyBorder="1" applyAlignment="1">
      <alignment horizontal="center" wrapText="1"/>
    </xf>
    <xf numFmtId="0" fontId="9" fillId="5" borderId="1" xfId="0" applyFont="1" applyFill="1" applyBorder="1" applyAlignment="1">
      <alignment horizontal="center" wrapText="1"/>
    </xf>
    <xf numFmtId="0" fontId="9" fillId="2" borderId="1" xfId="0" applyFont="1" applyFill="1" applyBorder="1" applyAlignment="1">
      <alignment horizontal="center" wrapText="1"/>
    </xf>
    <xf numFmtId="0" fontId="9" fillId="3" borderId="1" xfId="0" applyFont="1" applyFill="1" applyBorder="1" applyAlignment="1">
      <alignment horizontal="center" wrapText="1"/>
    </xf>
    <xf numFmtId="0" fontId="9" fillId="4" borderId="1" xfId="0" applyFont="1" applyFill="1" applyBorder="1" applyAlignment="1">
      <alignment horizontal="center" wrapText="1"/>
    </xf>
    <xf numFmtId="0" fontId="6" fillId="2" borderId="1" xfId="0" applyFont="1" applyFill="1" applyBorder="1" applyAlignment="1">
      <alignment wrapText="1"/>
    </xf>
    <xf numFmtId="0" fontId="9" fillId="5" borderId="1" xfId="0" applyFont="1" applyFill="1" applyBorder="1" applyAlignment="1">
      <alignment wrapText="1"/>
    </xf>
    <xf numFmtId="0" fontId="6" fillId="5" borderId="1" xfId="0" applyFont="1" applyFill="1" applyBorder="1" applyAlignment="1">
      <alignment wrapText="1"/>
    </xf>
    <xf numFmtId="0" fontId="9" fillId="0" borderId="1" xfId="0" applyFont="1" applyBorder="1" applyAlignment="1">
      <alignment wrapText="1"/>
    </xf>
    <xf numFmtId="0" fontId="9" fillId="3" borderId="1" xfId="0" applyFont="1" applyFill="1" applyBorder="1" applyAlignment="1">
      <alignment wrapText="1"/>
    </xf>
    <xf numFmtId="0" fontId="10" fillId="5" borderId="1" xfId="0" applyFont="1" applyFill="1" applyBorder="1" applyAlignment="1">
      <alignment wrapText="1"/>
    </xf>
    <xf numFmtId="0" fontId="6" fillId="4" borderId="1" xfId="0" applyFont="1" applyFill="1" applyBorder="1" applyAlignment="1">
      <alignment wrapText="1"/>
    </xf>
    <xf numFmtId="0" fontId="11" fillId="0" borderId="1" xfId="0" applyFont="1" applyBorder="1" applyAlignment="1">
      <alignment wrapText="1"/>
    </xf>
    <xf numFmtId="0" fontId="11" fillId="5" borderId="1" xfId="0" applyFont="1" applyFill="1" applyBorder="1" applyAlignment="1">
      <alignment wrapText="1"/>
    </xf>
    <xf numFmtId="0" fontId="10" fillId="0" borderId="1" xfId="0" applyFont="1" applyBorder="1" applyAlignment="1">
      <alignment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4" borderId="3" xfId="0" applyFont="1" applyFill="1" applyBorder="1" applyAlignment="1">
      <alignment horizontal="center" wrapText="1"/>
    </xf>
    <xf numFmtId="0" fontId="9" fillId="4" borderId="4" xfId="0" applyFont="1" applyFill="1" applyBorder="1" applyAlignment="1">
      <alignment horizontal="center" wrapText="1"/>
    </xf>
    <xf numFmtId="0" fontId="6" fillId="3" borderId="1" xfId="0" applyFont="1" applyFill="1" applyBorder="1" applyAlignment="1">
      <alignment wrapText="1"/>
    </xf>
    <xf numFmtId="2" fontId="6" fillId="2" borderId="1" xfId="0" applyNumberFormat="1" applyFont="1" applyFill="1" applyBorder="1" applyAlignment="1">
      <alignment wrapText="1"/>
    </xf>
    <xf numFmtId="2" fontId="9" fillId="2" borderId="1" xfId="0" applyNumberFormat="1" applyFont="1" applyFill="1" applyBorder="1" applyAlignment="1">
      <alignment wrapText="1"/>
    </xf>
    <xf numFmtId="2" fontId="9" fillId="3" borderId="1" xfId="0" applyNumberFormat="1" applyFont="1" applyFill="1" applyBorder="1" applyAlignment="1">
      <alignment wrapText="1"/>
    </xf>
    <xf numFmtId="0" fontId="9" fillId="4" borderId="1" xfId="0" applyFont="1" applyFill="1" applyBorder="1" applyAlignment="1">
      <alignment wrapText="1"/>
    </xf>
    <xf numFmtId="0" fontId="9" fillId="2" borderId="1" xfId="0" applyFont="1" applyFill="1" applyBorder="1" applyAlignment="1">
      <alignment wrapText="1"/>
    </xf>
    <xf numFmtId="0" fontId="6" fillId="0" borderId="1" xfId="0" applyFont="1" applyBorder="1" applyAlignment="1">
      <alignment horizontal="left" wrapText="1"/>
    </xf>
    <xf numFmtId="0" fontId="6" fillId="5" borderId="1" xfId="0" applyFont="1" applyFill="1" applyBorder="1" applyAlignment="1">
      <alignment horizontal="left" wrapText="1"/>
    </xf>
    <xf numFmtId="6" fontId="9" fillId="0" borderId="1" xfId="0" applyNumberFormat="1" applyFont="1" applyBorder="1" applyAlignment="1">
      <alignment wrapText="1"/>
    </xf>
    <xf numFmtId="6" fontId="6" fillId="6" borderId="1" xfId="0" applyNumberFormat="1" applyFont="1" applyFill="1" applyBorder="1" applyAlignment="1">
      <alignment wrapText="1"/>
    </xf>
    <xf numFmtId="2" fontId="10" fillId="2" borderId="1" xfId="0" applyNumberFormat="1" applyFont="1" applyFill="1" applyBorder="1" applyAlignment="1">
      <alignment wrapText="1"/>
    </xf>
    <xf numFmtId="3" fontId="9" fillId="6" borderId="1" xfId="0" applyNumberFormat="1" applyFont="1" applyFill="1" applyBorder="1" applyAlignment="1">
      <alignment wrapText="1"/>
    </xf>
    <xf numFmtId="2" fontId="11" fillId="2" borderId="1" xfId="0" applyNumberFormat="1" applyFont="1" applyFill="1" applyBorder="1" applyAlignment="1">
      <alignment wrapText="1"/>
    </xf>
    <xf numFmtId="4" fontId="11" fillId="2" borderId="1" xfId="0" applyNumberFormat="1" applyFont="1" applyFill="1" applyBorder="1" applyAlignment="1">
      <alignment wrapText="1"/>
    </xf>
    <xf numFmtId="0" fontId="11" fillId="2" borderId="1" xfId="0" applyFont="1" applyFill="1" applyBorder="1" applyAlignment="1">
      <alignment wrapText="1"/>
    </xf>
    <xf numFmtId="0" fontId="6" fillId="0" borderId="0" xfId="0" applyFont="1" applyAlignment="1">
      <alignment wrapText="1"/>
    </xf>
    <xf numFmtId="0" fontId="6" fillId="5" borderId="0" xfId="0" applyFont="1" applyFill="1" applyAlignment="1">
      <alignment wrapText="1"/>
    </xf>
    <xf numFmtId="0" fontId="6" fillId="2" borderId="0" xfId="0" applyFont="1" applyFill="1" applyAlignment="1">
      <alignment wrapText="1"/>
    </xf>
    <xf numFmtId="0" fontId="6" fillId="3" borderId="0" xfId="0" applyFont="1" applyFill="1" applyAlignment="1">
      <alignment wrapText="1"/>
    </xf>
    <xf numFmtId="0" fontId="6" fillId="4" borderId="0" xfId="0" applyFont="1" applyFill="1" applyAlignment="1">
      <alignment wrapText="1"/>
    </xf>
    <xf numFmtId="0" fontId="6" fillId="6" borderId="0" xfId="0" applyFont="1" applyFill="1" applyAlignment="1">
      <alignment wrapText="1"/>
    </xf>
    <xf numFmtId="0" fontId="9" fillId="6" borderId="0" xfId="0" applyFont="1" applyFill="1" applyAlignment="1">
      <alignment wrapText="1"/>
    </xf>
    <xf numFmtId="0" fontId="9" fillId="6" borderId="1" xfId="0" applyFont="1" applyFill="1" applyBorder="1" applyAlignment="1">
      <alignment wrapText="1"/>
    </xf>
    <xf numFmtId="0" fontId="7" fillId="0" borderId="0" xfId="0" applyFont="1" applyAlignment="1">
      <alignment wrapText="1"/>
    </xf>
    <xf numFmtId="0" fontId="7" fillId="0" borderId="1" xfId="0" applyFont="1" applyBorder="1" applyAlignment="1">
      <alignment wrapText="1"/>
    </xf>
    <xf numFmtId="6" fontId="9" fillId="6" borderId="3" xfId="0" applyNumberFormat="1" applyFont="1" applyFill="1" applyBorder="1" applyAlignment="1">
      <alignment horizontal="center" wrapText="1"/>
    </xf>
    <xf numFmtId="8" fontId="6" fillId="6" borderId="1" xfId="0" applyNumberFormat="1" applyFont="1" applyFill="1" applyBorder="1" applyAlignment="1">
      <alignment wrapText="1"/>
    </xf>
    <xf numFmtId="0" fontId="0" fillId="0" borderId="0" xfId="0" applyFont="1" applyAlignment="1">
      <alignment horizontal="left" vertical="top" wrapText="1"/>
    </xf>
  </cellXfs>
  <cellStyles count="1">
    <cellStyle name="Normal" xfId="0" builtinId="0"/>
  </cellStyles>
  <dxfs count="0"/>
  <tableStyles count="0" defaultTableStyle="TableStyleMedium9" defaultPivotStyle="PivotStyleLight16"/>
  <colors>
    <mruColors>
      <color rgb="FFF8F8F8"/>
      <color rgb="FFDDDDDD"/>
      <color rgb="FFFF9999"/>
      <color rgb="FF00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2"/>
  <sheetViews>
    <sheetView tabSelected="1" view="pageLayout" topLeftCell="A66" zoomScaleNormal="100" zoomScaleSheetLayoutView="124" workbookViewId="0">
      <selection activeCell="A67" sqref="A67:J82"/>
    </sheetView>
  </sheetViews>
  <sheetFormatPr defaultRowHeight="15" x14ac:dyDescent="0.25"/>
  <cols>
    <col min="1" max="1" width="18.140625" style="1" customWidth="1"/>
    <col min="2" max="2" width="8.5703125" style="10" customWidth="1"/>
    <col min="3" max="3" width="8.5703125" style="7" customWidth="1"/>
    <col min="4" max="4" width="9.140625" style="8"/>
    <col min="5" max="5" width="12.7109375" style="1" customWidth="1"/>
    <col min="6" max="6" width="9.140625" style="9"/>
    <col min="7" max="7" width="9.7109375" style="1" customWidth="1"/>
    <col min="8" max="8" width="9" style="19" customWidth="1"/>
    <col min="9" max="9" width="18" style="1" customWidth="1"/>
    <col min="10" max="10" width="7" style="7" customWidth="1"/>
    <col min="11" max="11" width="16.28515625" style="1" customWidth="1"/>
    <col min="12" max="16384" width="9.140625" style="1"/>
  </cols>
  <sheetData>
    <row r="1" spans="1:16" ht="63" customHeight="1" x14ac:dyDescent="0.25">
      <c r="A1" s="22"/>
      <c r="B1" s="23" t="s">
        <v>135</v>
      </c>
      <c r="C1" s="24" t="s">
        <v>16</v>
      </c>
      <c r="D1" s="25" t="s">
        <v>56</v>
      </c>
      <c r="E1" s="22" t="s">
        <v>29</v>
      </c>
      <c r="F1" s="26" t="s">
        <v>30</v>
      </c>
      <c r="G1" s="5" t="s">
        <v>28</v>
      </c>
      <c r="H1" s="63" t="s">
        <v>100</v>
      </c>
      <c r="I1" s="5" t="s">
        <v>101</v>
      </c>
      <c r="J1" s="27" t="s">
        <v>113</v>
      </c>
      <c r="K1" s="5" t="s">
        <v>28</v>
      </c>
      <c r="L1" s="21"/>
      <c r="M1" s="21"/>
      <c r="N1" s="21"/>
      <c r="O1" s="21"/>
      <c r="P1" s="21"/>
    </row>
    <row r="2" spans="1:16" x14ac:dyDescent="0.25">
      <c r="A2" s="30" t="s">
        <v>0</v>
      </c>
      <c r="B2" s="28"/>
      <c r="C2" s="27"/>
      <c r="D2" s="41"/>
      <c r="E2" s="5"/>
      <c r="F2" s="33"/>
      <c r="G2" s="5"/>
      <c r="H2" s="18"/>
      <c r="I2" s="5"/>
      <c r="J2" s="27"/>
      <c r="K2" s="5"/>
      <c r="L2" s="21"/>
      <c r="M2" s="21"/>
      <c r="N2" s="21"/>
      <c r="O2" s="21"/>
      <c r="P2" s="21"/>
    </row>
    <row r="3" spans="1:16" ht="33" customHeight="1" x14ac:dyDescent="0.25">
      <c r="A3" s="5" t="s">
        <v>1</v>
      </c>
      <c r="B3" s="29">
        <v>19684.16</v>
      </c>
      <c r="C3" s="42">
        <v>20274</v>
      </c>
      <c r="D3" s="41">
        <v>20274</v>
      </c>
      <c r="E3" s="5"/>
      <c r="F3" s="33">
        <v>20274</v>
      </c>
      <c r="G3" s="5"/>
      <c r="H3" s="18">
        <v>20274</v>
      </c>
      <c r="I3" s="5"/>
      <c r="J3" s="27">
        <v>20780</v>
      </c>
      <c r="K3" s="5" t="s">
        <v>84</v>
      </c>
      <c r="L3" s="21"/>
      <c r="M3" s="21"/>
      <c r="N3" s="21"/>
      <c r="O3" s="21"/>
      <c r="P3" s="21"/>
    </row>
    <row r="4" spans="1:16" ht="36.75" x14ac:dyDescent="0.25">
      <c r="A4" s="5" t="s">
        <v>2</v>
      </c>
      <c r="B4" s="29">
        <v>339.97</v>
      </c>
      <c r="C4" s="42">
        <v>272</v>
      </c>
      <c r="D4" s="41">
        <v>314.22000000000003</v>
      </c>
      <c r="E4" s="5"/>
      <c r="F4" s="33">
        <v>314.22000000000003</v>
      </c>
      <c r="G4" s="5"/>
      <c r="H4" s="18">
        <v>314.22000000000003</v>
      </c>
      <c r="I4" s="5"/>
      <c r="J4" s="27">
        <v>0</v>
      </c>
      <c r="K4" s="5" t="s">
        <v>37</v>
      </c>
      <c r="L4" s="21"/>
      <c r="M4" s="21"/>
      <c r="N4" s="21"/>
      <c r="O4" s="21"/>
      <c r="P4" s="21"/>
    </row>
    <row r="5" spans="1:16" ht="96.75" x14ac:dyDescent="0.25">
      <c r="A5" s="5" t="s">
        <v>57</v>
      </c>
      <c r="B5" s="29">
        <v>0</v>
      </c>
      <c r="C5" s="42">
        <v>860</v>
      </c>
      <c r="D5" s="41">
        <v>0</v>
      </c>
      <c r="E5" s="5" t="s">
        <v>74</v>
      </c>
      <c r="F5" s="33">
        <v>721.91</v>
      </c>
      <c r="G5" s="5" t="s">
        <v>42</v>
      </c>
      <c r="H5" s="18">
        <v>1509.11</v>
      </c>
      <c r="I5" s="5" t="s">
        <v>102</v>
      </c>
      <c r="J5" s="27">
        <v>723</v>
      </c>
      <c r="K5" s="5"/>
      <c r="L5" s="21"/>
      <c r="M5" s="21"/>
      <c r="N5" s="21"/>
      <c r="O5" s="21"/>
      <c r="P5" s="21"/>
    </row>
    <row r="6" spans="1:16" x14ac:dyDescent="0.25">
      <c r="A6" s="5" t="s">
        <v>3</v>
      </c>
      <c r="B6" s="29"/>
      <c r="C6" s="42">
        <v>5</v>
      </c>
      <c r="D6" s="41">
        <v>0</v>
      </c>
      <c r="E6" s="5"/>
      <c r="F6" s="33">
        <v>5</v>
      </c>
      <c r="G6" s="5"/>
      <c r="H6" s="18">
        <v>0</v>
      </c>
      <c r="I6" s="5"/>
      <c r="J6" s="27">
        <v>5</v>
      </c>
      <c r="K6" s="5"/>
      <c r="L6" s="21"/>
      <c r="M6" s="21"/>
      <c r="N6" s="21"/>
      <c r="O6" s="21"/>
      <c r="P6" s="21"/>
    </row>
    <row r="7" spans="1:16" ht="84.75" x14ac:dyDescent="0.25">
      <c r="A7" s="5" t="s">
        <v>45</v>
      </c>
      <c r="B7" s="29"/>
      <c r="C7" s="42"/>
      <c r="D7" s="41">
        <v>0</v>
      </c>
      <c r="E7" s="5" t="s">
        <v>41</v>
      </c>
      <c r="F7" s="33">
        <v>242.62</v>
      </c>
      <c r="G7" s="5" t="s">
        <v>148</v>
      </c>
      <c r="H7" s="18">
        <v>533.75</v>
      </c>
      <c r="I7" s="5" t="s">
        <v>103</v>
      </c>
      <c r="J7" s="27">
        <v>243</v>
      </c>
      <c r="K7" s="5"/>
      <c r="L7" s="21"/>
      <c r="M7" s="21"/>
      <c r="N7" s="21"/>
      <c r="O7" s="21"/>
      <c r="P7" s="21"/>
    </row>
    <row r="8" spans="1:16" ht="24.75" x14ac:dyDescent="0.25">
      <c r="A8" s="30" t="s">
        <v>46</v>
      </c>
      <c r="B8" s="28">
        <f>SUM(B3:B7)</f>
        <v>20024.13</v>
      </c>
      <c r="C8" s="43">
        <f>SUM(C3:C7)</f>
        <v>21411</v>
      </c>
      <c r="D8" s="44">
        <f>SUM(D3:D7)</f>
        <v>20588.22</v>
      </c>
      <c r="E8" s="5"/>
      <c r="F8" s="45">
        <f>SUM(F3:F7)</f>
        <v>21557.75</v>
      </c>
      <c r="G8" s="5"/>
      <c r="H8" s="18">
        <f>SUM(H3:H7)</f>
        <v>22631.08</v>
      </c>
      <c r="I8" s="5"/>
      <c r="J8" s="46">
        <f>SUM(J3:J7)</f>
        <v>21751</v>
      </c>
      <c r="K8" s="5" t="s">
        <v>85</v>
      </c>
      <c r="L8" s="21"/>
      <c r="M8" s="21"/>
      <c r="N8" s="21"/>
      <c r="O8" s="21"/>
      <c r="P8" s="21"/>
    </row>
    <row r="9" spans="1:16" ht="108.75" x14ac:dyDescent="0.25">
      <c r="A9" s="5" t="s">
        <v>44</v>
      </c>
      <c r="B9" s="29">
        <v>11175.24</v>
      </c>
      <c r="C9" s="42"/>
      <c r="D9" s="41">
        <v>350.32</v>
      </c>
      <c r="E9" s="5" t="s">
        <v>43</v>
      </c>
      <c r="F9" s="33">
        <v>350.32</v>
      </c>
      <c r="G9" s="5" t="s">
        <v>33</v>
      </c>
      <c r="H9" s="18">
        <v>706.8</v>
      </c>
      <c r="I9" s="5" t="s">
        <v>149</v>
      </c>
      <c r="J9" s="27">
        <v>0</v>
      </c>
      <c r="K9" s="5" t="s">
        <v>114</v>
      </c>
      <c r="L9" s="21"/>
      <c r="M9" s="21"/>
      <c r="N9" s="21"/>
      <c r="O9" s="21"/>
      <c r="P9" s="21"/>
    </row>
    <row r="10" spans="1:16" ht="69.75" customHeight="1" x14ac:dyDescent="0.25">
      <c r="A10" s="5" t="s">
        <v>49</v>
      </c>
      <c r="B10" s="29">
        <v>2958.43</v>
      </c>
      <c r="C10" s="42">
        <v>10000</v>
      </c>
      <c r="D10" s="41"/>
      <c r="E10" s="5" t="s">
        <v>71</v>
      </c>
      <c r="F10" s="33">
        <v>2847.16</v>
      </c>
      <c r="G10" s="5" t="s">
        <v>72</v>
      </c>
      <c r="H10" s="18">
        <v>2847.16</v>
      </c>
      <c r="I10" s="5" t="s">
        <v>115</v>
      </c>
      <c r="J10" s="27">
        <v>0</v>
      </c>
      <c r="K10" s="5" t="s">
        <v>116</v>
      </c>
      <c r="L10" s="21"/>
      <c r="M10" s="21"/>
      <c r="N10" s="21"/>
      <c r="O10" s="21"/>
      <c r="P10" s="21"/>
    </row>
    <row r="11" spans="1:16" ht="36.75" x14ac:dyDescent="0.25">
      <c r="A11" s="5" t="s">
        <v>48</v>
      </c>
      <c r="B11" s="29"/>
      <c r="C11" s="42">
        <v>0</v>
      </c>
      <c r="D11" s="41">
        <v>1000</v>
      </c>
      <c r="E11" s="5" t="s">
        <v>117</v>
      </c>
      <c r="F11" s="33">
        <v>1000</v>
      </c>
      <c r="G11" s="5"/>
      <c r="H11" s="18">
        <v>1000</v>
      </c>
      <c r="I11" s="5" t="s">
        <v>118</v>
      </c>
      <c r="J11" s="27">
        <v>0</v>
      </c>
      <c r="K11" s="5"/>
      <c r="L11" s="21"/>
      <c r="M11" s="21"/>
      <c r="N11" s="21"/>
      <c r="O11" s="21"/>
      <c r="P11" s="21"/>
    </row>
    <row r="12" spans="1:16" ht="24.75" x14ac:dyDescent="0.25">
      <c r="A12" s="5" t="s">
        <v>36</v>
      </c>
      <c r="B12" s="29"/>
      <c r="C12" s="42">
        <v>0</v>
      </c>
      <c r="D12" s="41"/>
      <c r="E12" s="5"/>
      <c r="F12" s="33"/>
      <c r="G12" s="5"/>
      <c r="H12" s="18"/>
      <c r="I12" s="5"/>
      <c r="J12" s="27">
        <v>314</v>
      </c>
      <c r="K12" s="5" t="s">
        <v>82</v>
      </c>
      <c r="L12" s="21"/>
      <c r="M12" s="21"/>
      <c r="N12" s="21"/>
      <c r="O12" s="21"/>
      <c r="P12" s="21"/>
    </row>
    <row r="13" spans="1:16" ht="68.25" x14ac:dyDescent="0.25">
      <c r="A13" s="30" t="s">
        <v>119</v>
      </c>
      <c r="B13" s="28">
        <f>SUM(B8:B12)</f>
        <v>34157.800000000003</v>
      </c>
      <c r="C13" s="43">
        <f>SUM(C8:C12)</f>
        <v>31411</v>
      </c>
      <c r="D13" s="44">
        <f>SUM(D8:D12)</f>
        <v>21938.54</v>
      </c>
      <c r="E13" s="5"/>
      <c r="F13" s="45">
        <f>SUM(F8:F12)</f>
        <v>25755.23</v>
      </c>
      <c r="G13" s="5"/>
      <c r="H13" s="18">
        <f>SUM(H8:H12)</f>
        <v>27185.040000000001</v>
      </c>
      <c r="I13" s="65" t="s">
        <v>139</v>
      </c>
      <c r="J13" s="46">
        <f>SUM(J8:J12)</f>
        <v>22065</v>
      </c>
      <c r="K13" s="5" t="s">
        <v>120</v>
      </c>
      <c r="L13" s="21"/>
      <c r="M13" s="21"/>
      <c r="N13" s="21"/>
      <c r="O13" s="21"/>
      <c r="P13" s="21"/>
    </row>
    <row r="14" spans="1:16" ht="24.75" x14ac:dyDescent="0.25">
      <c r="A14" s="5" t="s">
        <v>137</v>
      </c>
      <c r="B14" s="29"/>
      <c r="C14" s="27"/>
      <c r="D14" s="41"/>
      <c r="E14" s="5"/>
      <c r="F14" s="33"/>
      <c r="G14" s="5"/>
      <c r="H14" s="18">
        <v>71.180000000000007</v>
      </c>
      <c r="I14" s="5" t="s">
        <v>138</v>
      </c>
      <c r="J14" s="27"/>
      <c r="K14" s="5"/>
      <c r="L14" s="21"/>
      <c r="M14" s="21"/>
      <c r="N14" s="21"/>
      <c r="O14" s="21"/>
      <c r="P14" s="21"/>
    </row>
    <row r="15" spans="1:16" x14ac:dyDescent="0.25">
      <c r="A15" s="30" t="s">
        <v>4</v>
      </c>
      <c r="B15" s="28"/>
      <c r="C15" s="27"/>
      <c r="D15" s="41"/>
      <c r="E15" s="5"/>
      <c r="F15" s="33"/>
      <c r="G15" s="5"/>
      <c r="H15" s="18"/>
      <c r="I15" s="5"/>
      <c r="J15" s="27"/>
      <c r="K15" s="5"/>
      <c r="L15" s="21"/>
      <c r="M15" s="21"/>
      <c r="N15" s="21"/>
      <c r="O15" s="21"/>
      <c r="P15" s="21"/>
    </row>
    <row r="16" spans="1:16" x14ac:dyDescent="0.25">
      <c r="A16" s="5" t="s">
        <v>5</v>
      </c>
      <c r="B16" s="29"/>
      <c r="C16" s="27"/>
      <c r="D16" s="41"/>
      <c r="E16" s="5"/>
      <c r="F16" s="33"/>
      <c r="G16" s="5"/>
      <c r="H16" s="18"/>
      <c r="I16" s="5"/>
      <c r="J16" s="27"/>
      <c r="K16" s="5"/>
      <c r="L16" s="21"/>
      <c r="M16" s="21"/>
      <c r="N16" s="21"/>
      <c r="O16" s="21"/>
      <c r="P16" s="21"/>
    </row>
    <row r="17" spans="1:16" ht="60.75" x14ac:dyDescent="0.25">
      <c r="A17" s="47" t="s">
        <v>58</v>
      </c>
      <c r="B17" s="48">
        <v>8888.67</v>
      </c>
      <c r="C17" s="42">
        <v>6200</v>
      </c>
      <c r="D17" s="41">
        <v>3635.26</v>
      </c>
      <c r="E17" s="5" t="s">
        <v>59</v>
      </c>
      <c r="F17" s="33">
        <v>6200</v>
      </c>
      <c r="G17" s="5" t="s">
        <v>73</v>
      </c>
      <c r="H17" s="18">
        <v>6205.15</v>
      </c>
      <c r="I17" s="5" t="s">
        <v>104</v>
      </c>
      <c r="J17" s="27">
        <v>6650</v>
      </c>
      <c r="K17" s="5"/>
      <c r="L17" s="21"/>
      <c r="M17" s="21"/>
      <c r="N17" s="21"/>
      <c r="O17" s="21"/>
      <c r="P17" s="21"/>
    </row>
    <row r="18" spans="1:16" ht="131.25" customHeight="1" x14ac:dyDescent="0.25">
      <c r="A18" s="47" t="s">
        <v>20</v>
      </c>
      <c r="B18" s="48">
        <v>136.08000000000001</v>
      </c>
      <c r="C18" s="42">
        <v>141</v>
      </c>
      <c r="D18" s="41">
        <v>144.24</v>
      </c>
      <c r="E18" s="5"/>
      <c r="F18" s="33">
        <v>248</v>
      </c>
      <c r="G18" s="5" t="s">
        <v>121</v>
      </c>
      <c r="H18" s="18">
        <v>278.60000000000002</v>
      </c>
      <c r="I18" s="5" t="s">
        <v>122</v>
      </c>
      <c r="J18" s="27">
        <v>230</v>
      </c>
      <c r="K18" s="5" t="s">
        <v>123</v>
      </c>
      <c r="L18" s="21"/>
      <c r="M18" s="21"/>
      <c r="N18" s="21"/>
      <c r="O18" s="21"/>
      <c r="P18" s="21"/>
    </row>
    <row r="19" spans="1:16" x14ac:dyDescent="0.25">
      <c r="A19" s="5" t="s">
        <v>21</v>
      </c>
      <c r="B19" s="29">
        <v>750.54</v>
      </c>
      <c r="C19" s="42">
        <v>800</v>
      </c>
      <c r="D19" s="41">
        <v>300.85000000000002</v>
      </c>
      <c r="E19" s="5"/>
      <c r="F19" s="33">
        <v>600</v>
      </c>
      <c r="G19" s="5"/>
      <c r="H19" s="18">
        <v>630</v>
      </c>
      <c r="I19" s="5"/>
      <c r="J19" s="27">
        <v>700</v>
      </c>
      <c r="K19" s="5"/>
      <c r="L19" s="21"/>
      <c r="M19" s="21"/>
      <c r="N19" s="21"/>
      <c r="O19" s="21"/>
      <c r="P19" s="21"/>
    </row>
    <row r="20" spans="1:16" x14ac:dyDescent="0.25">
      <c r="A20" s="5" t="s">
        <v>13</v>
      </c>
      <c r="B20" s="29">
        <v>619.34</v>
      </c>
      <c r="C20" s="42">
        <v>300</v>
      </c>
      <c r="D20" s="41">
        <v>48.65</v>
      </c>
      <c r="E20" s="5"/>
      <c r="F20" s="33">
        <v>150</v>
      </c>
      <c r="G20" s="5"/>
      <c r="H20" s="18">
        <v>111.22</v>
      </c>
      <c r="I20" s="5"/>
      <c r="J20" s="27">
        <v>175</v>
      </c>
      <c r="K20" s="5"/>
      <c r="L20" s="21"/>
      <c r="M20" s="21"/>
      <c r="N20" s="21"/>
      <c r="O20" s="21"/>
      <c r="P20" s="21"/>
    </row>
    <row r="21" spans="1:16" ht="24.75" x14ac:dyDescent="0.25">
      <c r="A21" s="5" t="s">
        <v>14</v>
      </c>
      <c r="B21" s="29">
        <v>39.46</v>
      </c>
      <c r="C21" s="42">
        <v>150</v>
      </c>
      <c r="D21" s="41">
        <v>0</v>
      </c>
      <c r="E21" s="5"/>
      <c r="F21" s="33">
        <v>100</v>
      </c>
      <c r="G21" s="5"/>
      <c r="H21" s="18">
        <v>22.35</v>
      </c>
      <c r="I21" s="5"/>
      <c r="J21" s="27">
        <v>200</v>
      </c>
      <c r="K21" s="5" t="s">
        <v>60</v>
      </c>
      <c r="L21" s="21"/>
      <c r="M21" s="21"/>
      <c r="N21" s="21"/>
      <c r="O21" s="21"/>
      <c r="P21" s="21"/>
    </row>
    <row r="22" spans="1:16" x14ac:dyDescent="0.25">
      <c r="A22" s="5" t="s">
        <v>17</v>
      </c>
      <c r="B22" s="29">
        <v>55</v>
      </c>
      <c r="C22" s="42">
        <v>425</v>
      </c>
      <c r="D22" s="41">
        <v>77.650000000000006</v>
      </c>
      <c r="E22" s="5"/>
      <c r="F22" s="33">
        <v>350</v>
      </c>
      <c r="G22" s="5"/>
      <c r="H22" s="18">
        <v>107.65</v>
      </c>
      <c r="I22" s="5"/>
      <c r="J22" s="27">
        <v>350</v>
      </c>
      <c r="K22" s="5"/>
      <c r="L22" s="21"/>
      <c r="M22" s="21"/>
      <c r="N22" s="21"/>
      <c r="O22" s="21"/>
      <c r="P22" s="21"/>
    </row>
    <row r="23" spans="1:16" ht="102" customHeight="1" x14ac:dyDescent="0.25">
      <c r="A23" s="5" t="s">
        <v>22</v>
      </c>
      <c r="B23" s="29">
        <v>748.89</v>
      </c>
      <c r="C23" s="42">
        <v>1050</v>
      </c>
      <c r="D23" s="41">
        <v>0</v>
      </c>
      <c r="E23" s="5"/>
      <c r="F23" s="33">
        <v>650</v>
      </c>
      <c r="G23" s="5" t="s">
        <v>124</v>
      </c>
      <c r="H23" s="18">
        <v>420.74</v>
      </c>
      <c r="I23" s="5" t="s">
        <v>136</v>
      </c>
      <c r="J23" s="27">
        <v>900</v>
      </c>
      <c r="K23" s="5" t="s">
        <v>83</v>
      </c>
      <c r="L23" s="21"/>
      <c r="M23" s="21"/>
      <c r="N23" s="21"/>
      <c r="O23" s="21"/>
      <c r="P23" s="21"/>
    </row>
    <row r="24" spans="1:16" x14ac:dyDescent="0.25">
      <c r="A24" s="5" t="s">
        <v>23</v>
      </c>
      <c r="B24" s="29">
        <v>903.24</v>
      </c>
      <c r="C24" s="42">
        <v>975</v>
      </c>
      <c r="D24" s="41">
        <v>626.15</v>
      </c>
      <c r="E24" s="5"/>
      <c r="F24" s="33">
        <v>1007.15</v>
      </c>
      <c r="G24" s="5" t="s">
        <v>61</v>
      </c>
      <c r="H24" s="18">
        <v>943.4</v>
      </c>
      <c r="I24" s="5"/>
      <c r="J24" s="27">
        <v>1000</v>
      </c>
      <c r="K24" s="5"/>
      <c r="L24" s="21"/>
      <c r="M24" s="21"/>
      <c r="N24" s="21"/>
      <c r="O24" s="21"/>
      <c r="P24" s="21"/>
    </row>
    <row r="25" spans="1:16" x14ac:dyDescent="0.25">
      <c r="A25" s="5" t="s">
        <v>6</v>
      </c>
      <c r="B25" s="29">
        <v>412.65</v>
      </c>
      <c r="C25" s="42">
        <v>550</v>
      </c>
      <c r="D25" s="41">
        <v>455.05</v>
      </c>
      <c r="E25" s="5"/>
      <c r="F25" s="33">
        <v>455.05</v>
      </c>
      <c r="G25" s="5"/>
      <c r="H25" s="18">
        <v>455.05</v>
      </c>
      <c r="I25" s="5"/>
      <c r="J25" s="27">
        <v>500</v>
      </c>
      <c r="K25" s="5"/>
      <c r="L25" s="21"/>
      <c r="M25" s="21"/>
      <c r="N25" s="21"/>
      <c r="O25" s="21"/>
      <c r="P25" s="21"/>
    </row>
    <row r="26" spans="1:16" ht="72.75" x14ac:dyDescent="0.25">
      <c r="A26" s="5" t="s">
        <v>47</v>
      </c>
      <c r="B26" s="29"/>
      <c r="C26" s="42">
        <v>10000</v>
      </c>
      <c r="D26" s="41"/>
      <c r="E26" s="5"/>
      <c r="F26" s="33">
        <v>3857</v>
      </c>
      <c r="G26" s="5" t="s">
        <v>66</v>
      </c>
      <c r="H26" s="18">
        <v>4224.68</v>
      </c>
      <c r="I26" s="5" t="s">
        <v>142</v>
      </c>
      <c r="J26" s="27"/>
      <c r="K26" s="5" t="s">
        <v>87</v>
      </c>
      <c r="L26" s="21"/>
      <c r="M26" s="21"/>
      <c r="N26" s="21"/>
      <c r="O26" s="21"/>
      <c r="P26" s="21"/>
    </row>
    <row r="27" spans="1:16" ht="96.75" x14ac:dyDescent="0.25">
      <c r="A27" s="5" t="s">
        <v>18</v>
      </c>
      <c r="B27" s="29">
        <v>1332</v>
      </c>
      <c r="C27" s="42">
        <v>1600</v>
      </c>
      <c r="D27" s="41">
        <v>307.35000000000002</v>
      </c>
      <c r="E27" s="5"/>
      <c r="F27" s="33">
        <v>750</v>
      </c>
      <c r="G27" s="5" t="s">
        <v>62</v>
      </c>
      <c r="H27" s="18">
        <v>464.85</v>
      </c>
      <c r="I27" s="5" t="s">
        <v>105</v>
      </c>
      <c r="J27" s="27">
        <v>1127</v>
      </c>
      <c r="K27" s="5" t="s">
        <v>67</v>
      </c>
      <c r="L27" s="21"/>
      <c r="M27" s="21"/>
      <c r="N27" s="21"/>
      <c r="O27" s="21"/>
      <c r="P27" s="21"/>
    </row>
    <row r="28" spans="1:16" ht="132.75" x14ac:dyDescent="0.25">
      <c r="A28" s="5" t="s">
        <v>7</v>
      </c>
      <c r="B28" s="29">
        <v>934</v>
      </c>
      <c r="C28" s="42">
        <v>1000</v>
      </c>
      <c r="D28" s="41">
        <v>690</v>
      </c>
      <c r="E28" s="5"/>
      <c r="F28" s="33">
        <v>1000</v>
      </c>
      <c r="G28" s="5" t="s">
        <v>63</v>
      </c>
      <c r="H28" s="18">
        <v>690</v>
      </c>
      <c r="I28" s="5" t="s">
        <v>106</v>
      </c>
      <c r="J28" s="27">
        <v>1200</v>
      </c>
      <c r="K28" s="5" t="s">
        <v>125</v>
      </c>
      <c r="L28" s="21"/>
      <c r="M28" s="21"/>
      <c r="N28" s="21"/>
      <c r="O28" s="21"/>
      <c r="P28" s="21"/>
    </row>
    <row r="29" spans="1:16" ht="48.75" x14ac:dyDescent="0.25">
      <c r="A29" s="5" t="s">
        <v>68</v>
      </c>
      <c r="B29" s="29">
        <v>228</v>
      </c>
      <c r="C29" s="42">
        <v>280</v>
      </c>
      <c r="D29" s="41">
        <v>52.5</v>
      </c>
      <c r="E29" s="5"/>
      <c r="F29" s="33">
        <v>228</v>
      </c>
      <c r="G29" s="5"/>
      <c r="H29" s="18">
        <v>60</v>
      </c>
      <c r="I29" s="5" t="s">
        <v>107</v>
      </c>
      <c r="J29" s="27">
        <v>243</v>
      </c>
      <c r="K29" s="5"/>
      <c r="L29" s="21"/>
      <c r="M29" s="21"/>
      <c r="N29" s="21"/>
      <c r="O29" s="21"/>
      <c r="P29" s="21"/>
    </row>
    <row r="30" spans="1:16" ht="147.75" customHeight="1" x14ac:dyDescent="0.25">
      <c r="A30" s="5" t="s">
        <v>24</v>
      </c>
      <c r="B30" s="29">
        <v>0</v>
      </c>
      <c r="C30" s="42">
        <v>850</v>
      </c>
      <c r="D30" s="41">
        <v>140</v>
      </c>
      <c r="E30" s="5"/>
      <c r="F30" s="33">
        <v>300</v>
      </c>
      <c r="G30" s="5" t="s">
        <v>70</v>
      </c>
      <c r="H30" s="18">
        <v>63.25</v>
      </c>
      <c r="I30" s="5" t="s">
        <v>108</v>
      </c>
      <c r="J30" s="27">
        <v>850</v>
      </c>
      <c r="K30" s="5" t="s">
        <v>126</v>
      </c>
      <c r="L30" s="21"/>
      <c r="M30" s="21"/>
      <c r="N30" s="21"/>
      <c r="O30" s="21"/>
      <c r="P30" s="21"/>
    </row>
    <row r="31" spans="1:16" ht="106.5" customHeight="1" x14ac:dyDescent="0.25">
      <c r="A31" s="5" t="s">
        <v>69</v>
      </c>
      <c r="B31" s="29">
        <v>3024</v>
      </c>
      <c r="C31" s="42">
        <v>1300</v>
      </c>
      <c r="D31" s="41">
        <v>0</v>
      </c>
      <c r="E31" s="5" t="s">
        <v>88</v>
      </c>
      <c r="F31" s="33">
        <v>550</v>
      </c>
      <c r="G31" s="5" t="s">
        <v>127</v>
      </c>
      <c r="H31" s="18">
        <v>20</v>
      </c>
      <c r="I31" s="5" t="s">
        <v>128</v>
      </c>
      <c r="J31" s="27">
        <v>1300</v>
      </c>
      <c r="K31" s="5" t="s">
        <v>89</v>
      </c>
      <c r="L31" s="21"/>
      <c r="M31" s="21"/>
      <c r="N31" s="21"/>
      <c r="O31" s="21"/>
      <c r="P31" s="21"/>
    </row>
    <row r="32" spans="1:16" ht="112.5" customHeight="1" x14ac:dyDescent="0.25">
      <c r="A32" s="5" t="s">
        <v>19</v>
      </c>
      <c r="B32" s="29">
        <v>2166.9</v>
      </c>
      <c r="C32" s="42">
        <v>715</v>
      </c>
      <c r="D32" s="41">
        <v>1730.28</v>
      </c>
      <c r="E32" s="5" t="s">
        <v>31</v>
      </c>
      <c r="F32" s="33">
        <v>2050</v>
      </c>
      <c r="G32" s="5" t="s">
        <v>90</v>
      </c>
      <c r="H32" s="18">
        <v>1808.4</v>
      </c>
      <c r="I32" s="5" t="s">
        <v>109</v>
      </c>
      <c r="J32" s="27">
        <v>850</v>
      </c>
      <c r="K32" s="5" t="s">
        <v>91</v>
      </c>
      <c r="L32" s="21"/>
      <c r="M32" s="21"/>
      <c r="N32" s="21"/>
      <c r="O32" s="21"/>
      <c r="P32" s="21"/>
    </row>
    <row r="33" spans="1:16" ht="36.75" customHeight="1" x14ac:dyDescent="0.25">
      <c r="A33" s="17" t="s">
        <v>86</v>
      </c>
      <c r="B33" s="29">
        <v>420</v>
      </c>
      <c r="C33" s="42">
        <v>0</v>
      </c>
      <c r="D33" s="41">
        <v>0</v>
      </c>
      <c r="E33" s="5"/>
      <c r="F33" s="33">
        <v>0</v>
      </c>
      <c r="G33" s="5"/>
      <c r="H33" s="18">
        <v>0</v>
      </c>
      <c r="I33" s="5"/>
      <c r="J33" s="27">
        <v>0</v>
      </c>
      <c r="K33" s="5"/>
      <c r="L33" s="21"/>
      <c r="M33" s="21"/>
      <c r="N33" s="21"/>
      <c r="O33" s="21"/>
      <c r="P33" s="21"/>
    </row>
    <row r="34" spans="1:16" ht="168.75" x14ac:dyDescent="0.25">
      <c r="A34" s="5" t="s">
        <v>75</v>
      </c>
      <c r="B34" s="29">
        <v>1168</v>
      </c>
      <c r="C34" s="42">
        <v>750</v>
      </c>
      <c r="D34" s="41">
        <v>348.75</v>
      </c>
      <c r="E34" s="5" t="s">
        <v>129</v>
      </c>
      <c r="F34" s="33">
        <v>348.75</v>
      </c>
      <c r="G34" s="5"/>
      <c r="H34" s="18">
        <v>348.75</v>
      </c>
      <c r="I34" s="5" t="s">
        <v>130</v>
      </c>
      <c r="J34" s="27">
        <v>1200</v>
      </c>
      <c r="K34" s="5" t="s">
        <v>131</v>
      </c>
      <c r="L34" s="21"/>
      <c r="M34" s="21"/>
      <c r="N34" s="21"/>
      <c r="O34" s="21"/>
      <c r="P34" s="21"/>
    </row>
    <row r="35" spans="1:16" ht="36.75" x14ac:dyDescent="0.25">
      <c r="A35" s="5" t="s">
        <v>8</v>
      </c>
      <c r="B35" s="29">
        <v>437.37</v>
      </c>
      <c r="C35" s="42">
        <v>450</v>
      </c>
      <c r="D35" s="41">
        <v>248.79</v>
      </c>
      <c r="E35" s="5"/>
      <c r="F35" s="33">
        <v>450</v>
      </c>
      <c r="G35" s="5" t="s">
        <v>64</v>
      </c>
      <c r="H35" s="18">
        <v>248.79</v>
      </c>
      <c r="I35" s="5" t="s">
        <v>110</v>
      </c>
      <c r="J35" s="27">
        <v>450</v>
      </c>
      <c r="K35" s="5"/>
      <c r="L35" s="21"/>
      <c r="M35" s="21"/>
      <c r="N35" s="21"/>
      <c r="O35" s="21"/>
      <c r="P35" s="21"/>
    </row>
    <row r="36" spans="1:16" ht="24.75" x14ac:dyDescent="0.25">
      <c r="A36" s="5" t="s">
        <v>25</v>
      </c>
      <c r="B36" s="29">
        <v>1286.6199999999999</v>
      </c>
      <c r="C36" s="42">
        <v>1140</v>
      </c>
      <c r="D36" s="41">
        <v>425.91</v>
      </c>
      <c r="E36" s="5"/>
      <c r="F36" s="33">
        <v>852</v>
      </c>
      <c r="G36" s="5"/>
      <c r="H36" s="18">
        <v>885.85</v>
      </c>
      <c r="I36" s="5"/>
      <c r="J36" s="27">
        <v>900</v>
      </c>
      <c r="K36" s="5"/>
      <c r="L36" s="21"/>
      <c r="M36" s="21"/>
      <c r="N36" s="21"/>
      <c r="O36" s="21"/>
      <c r="P36" s="21"/>
    </row>
    <row r="37" spans="1:16" ht="24.75" x14ac:dyDescent="0.25">
      <c r="A37" s="5" t="s">
        <v>9</v>
      </c>
      <c r="B37" s="29">
        <v>14.96</v>
      </c>
      <c r="C37" s="42">
        <v>100</v>
      </c>
      <c r="D37" s="41">
        <v>0</v>
      </c>
      <c r="E37" s="5"/>
      <c r="F37" s="33">
        <v>100</v>
      </c>
      <c r="G37" s="5" t="s">
        <v>65</v>
      </c>
      <c r="H37" s="18">
        <v>85</v>
      </c>
      <c r="I37" s="5"/>
      <c r="J37" s="27">
        <v>201</v>
      </c>
      <c r="K37" s="5"/>
      <c r="L37" s="21"/>
      <c r="M37" s="21"/>
      <c r="N37" s="21"/>
      <c r="O37" s="21"/>
      <c r="P37" s="21"/>
    </row>
    <row r="38" spans="1:16" ht="60.75" x14ac:dyDescent="0.25">
      <c r="A38" s="5" t="s">
        <v>10</v>
      </c>
      <c r="B38" s="29">
        <v>480</v>
      </c>
      <c r="C38" s="42">
        <v>560</v>
      </c>
      <c r="D38" s="41">
        <v>595</v>
      </c>
      <c r="E38" s="5"/>
      <c r="F38" s="33">
        <v>595</v>
      </c>
      <c r="G38" s="5" t="s">
        <v>38</v>
      </c>
      <c r="H38" s="18">
        <v>595</v>
      </c>
      <c r="I38" s="5"/>
      <c r="J38" s="27">
        <v>600</v>
      </c>
      <c r="K38" s="5"/>
      <c r="L38" s="21"/>
      <c r="M38" s="21"/>
      <c r="N38" s="21"/>
      <c r="O38" s="21"/>
      <c r="P38" s="21"/>
    </row>
    <row r="39" spans="1:16" ht="96.75" x14ac:dyDescent="0.25">
      <c r="A39" s="5" t="s">
        <v>132</v>
      </c>
      <c r="B39" s="29">
        <v>0</v>
      </c>
      <c r="C39" s="42">
        <v>25</v>
      </c>
      <c r="D39" s="41">
        <v>0</v>
      </c>
      <c r="E39" s="5"/>
      <c r="F39" s="33">
        <v>0</v>
      </c>
      <c r="G39" s="5"/>
      <c r="H39" s="18">
        <v>50</v>
      </c>
      <c r="I39" s="5" t="s">
        <v>133</v>
      </c>
      <c r="J39" s="27">
        <v>25</v>
      </c>
      <c r="K39" s="5"/>
      <c r="L39" s="21"/>
      <c r="M39" s="21"/>
      <c r="N39" s="21"/>
      <c r="O39" s="21"/>
      <c r="P39" s="21"/>
    </row>
    <row r="40" spans="1:16" ht="29.25" customHeight="1" x14ac:dyDescent="0.25">
      <c r="A40" s="5" t="s">
        <v>11</v>
      </c>
      <c r="B40" s="29">
        <v>13107.16</v>
      </c>
      <c r="C40" s="42">
        <v>1000</v>
      </c>
      <c r="D40" s="41">
        <v>112.24</v>
      </c>
      <c r="E40" s="5"/>
      <c r="F40" s="33">
        <v>300</v>
      </c>
      <c r="G40" s="5" t="s">
        <v>134</v>
      </c>
      <c r="H40" s="18">
        <v>112.24</v>
      </c>
      <c r="I40" s="5" t="s">
        <v>143</v>
      </c>
      <c r="J40" s="27">
        <v>500</v>
      </c>
      <c r="K40" s="5" t="s">
        <v>92</v>
      </c>
      <c r="L40" s="21"/>
      <c r="M40" s="21"/>
      <c r="N40" s="21"/>
      <c r="O40" s="21"/>
      <c r="P40" s="21"/>
    </row>
    <row r="41" spans="1:16" ht="78" customHeight="1" x14ac:dyDescent="0.25">
      <c r="A41" s="5" t="s">
        <v>140</v>
      </c>
      <c r="B41" s="29">
        <v>0</v>
      </c>
      <c r="C41" s="42">
        <v>50</v>
      </c>
      <c r="D41" s="41">
        <v>0</v>
      </c>
      <c r="E41" s="5"/>
      <c r="F41" s="33">
        <v>0</v>
      </c>
      <c r="G41" s="5" t="s">
        <v>34</v>
      </c>
      <c r="H41" s="18">
        <v>50</v>
      </c>
      <c r="I41" s="5" t="s">
        <v>111</v>
      </c>
      <c r="J41" s="27">
        <v>600</v>
      </c>
      <c r="K41" s="5" t="s">
        <v>93</v>
      </c>
      <c r="L41" s="21"/>
      <c r="M41" s="21"/>
      <c r="N41" s="21"/>
      <c r="O41" s="21"/>
      <c r="P41" s="21"/>
    </row>
    <row r="42" spans="1:16" ht="55.5" customHeight="1" x14ac:dyDescent="0.25">
      <c r="A42" s="5" t="s">
        <v>15</v>
      </c>
      <c r="B42" s="29">
        <v>218.36</v>
      </c>
      <c r="C42" s="42">
        <v>500</v>
      </c>
      <c r="D42" s="41">
        <v>0</v>
      </c>
      <c r="E42" s="5" t="s">
        <v>32</v>
      </c>
      <c r="F42" s="33">
        <v>0</v>
      </c>
      <c r="G42" s="5" t="s">
        <v>39</v>
      </c>
      <c r="H42" s="18">
        <v>0</v>
      </c>
      <c r="I42" s="5" t="s">
        <v>112</v>
      </c>
      <c r="J42" s="27">
        <v>500</v>
      </c>
      <c r="K42" s="5" t="s">
        <v>40</v>
      </c>
      <c r="L42" s="21"/>
      <c r="M42" s="21"/>
      <c r="N42" s="21"/>
      <c r="O42" s="21"/>
      <c r="P42" s="21"/>
    </row>
    <row r="43" spans="1:16" ht="48.75" x14ac:dyDescent="0.25">
      <c r="A43" s="5" t="s">
        <v>12</v>
      </c>
      <c r="B43" s="29">
        <v>14.8</v>
      </c>
      <c r="C43" s="42">
        <v>500</v>
      </c>
      <c r="D43" s="41">
        <v>0</v>
      </c>
      <c r="E43" s="5"/>
      <c r="F43" s="33">
        <v>0</v>
      </c>
      <c r="G43" s="5"/>
      <c r="H43" s="18">
        <v>0</v>
      </c>
      <c r="I43" s="5" t="s">
        <v>144</v>
      </c>
      <c r="J43" s="27">
        <v>500</v>
      </c>
      <c r="K43" s="5"/>
      <c r="L43" s="21"/>
      <c r="M43" s="21"/>
      <c r="N43" s="21"/>
      <c r="O43" s="21"/>
      <c r="P43" s="21"/>
    </row>
    <row r="44" spans="1:16" x14ac:dyDescent="0.25">
      <c r="A44" s="30" t="s">
        <v>141</v>
      </c>
      <c r="B44" s="28">
        <f>SUM(B17:B43)</f>
        <v>37386.04</v>
      </c>
      <c r="C44" s="43">
        <f>SUM(C17:C43)</f>
        <v>31411</v>
      </c>
      <c r="D44" s="31">
        <f>SUM(D17:D43)</f>
        <v>9938.67</v>
      </c>
      <c r="E44" s="5"/>
      <c r="F44" s="45">
        <f>SUM(F17:F43)</f>
        <v>21140.949999999997</v>
      </c>
      <c r="G44" s="5"/>
      <c r="H44" s="18">
        <f>SUM(H17:H43)</f>
        <v>18880.97</v>
      </c>
      <c r="I44" s="5"/>
      <c r="J44" s="46">
        <f>SUM(J17:J43)</f>
        <v>21751</v>
      </c>
      <c r="K44" s="5"/>
      <c r="L44" s="21"/>
      <c r="M44" s="21"/>
      <c r="N44" s="21"/>
      <c r="O44" s="21"/>
      <c r="P44" s="21"/>
    </row>
    <row r="45" spans="1:16" ht="60.75" x14ac:dyDescent="0.25">
      <c r="A45" s="5" t="s">
        <v>35</v>
      </c>
      <c r="B45" s="29"/>
      <c r="C45" s="42"/>
      <c r="D45" s="41"/>
      <c r="E45" s="5"/>
      <c r="F45" s="33"/>
      <c r="G45" s="5"/>
      <c r="H45" s="18"/>
      <c r="I45" s="5"/>
      <c r="J45" s="27"/>
      <c r="K45" s="5"/>
      <c r="L45" s="21"/>
      <c r="M45" s="21"/>
      <c r="N45" s="21"/>
      <c r="O45" s="21"/>
      <c r="P45" s="21"/>
    </row>
    <row r="46" spans="1:16" x14ac:dyDescent="0.25">
      <c r="A46" s="5"/>
      <c r="B46" s="29"/>
      <c r="C46" s="42"/>
      <c r="D46" s="41"/>
      <c r="E46" s="5"/>
      <c r="F46" s="33"/>
      <c r="G46" s="5"/>
      <c r="H46" s="18"/>
      <c r="I46" s="5"/>
      <c r="J46" s="27"/>
      <c r="K46" s="5"/>
      <c r="L46" s="21"/>
      <c r="M46" s="21"/>
      <c r="N46" s="21"/>
      <c r="O46" s="21"/>
      <c r="P46" s="21"/>
    </row>
    <row r="47" spans="1:16" x14ac:dyDescent="0.25">
      <c r="A47" s="5"/>
      <c r="B47" s="29"/>
      <c r="C47" s="42"/>
      <c r="D47" s="41"/>
      <c r="E47" s="5"/>
      <c r="F47" s="33"/>
      <c r="G47" s="5"/>
      <c r="H47" s="18"/>
      <c r="I47" s="5"/>
      <c r="J47" s="27"/>
      <c r="K47" s="5"/>
      <c r="L47" s="21"/>
      <c r="M47" s="21"/>
      <c r="N47" s="21"/>
      <c r="O47" s="21"/>
      <c r="P47" s="21"/>
    </row>
    <row r="48" spans="1:16" ht="60.75" x14ac:dyDescent="0.25">
      <c r="A48" s="30" t="s">
        <v>50</v>
      </c>
      <c r="B48" s="28">
        <v>27970</v>
      </c>
      <c r="C48" s="42"/>
      <c r="D48" s="31" t="s">
        <v>55</v>
      </c>
      <c r="E48" s="49">
        <v>32584</v>
      </c>
      <c r="F48" s="33"/>
      <c r="G48" s="5"/>
      <c r="H48" s="50">
        <v>35787</v>
      </c>
      <c r="I48" s="5"/>
      <c r="J48" s="27"/>
      <c r="K48" s="5"/>
      <c r="L48" s="21"/>
      <c r="M48" s="21"/>
      <c r="N48" s="21"/>
      <c r="O48" s="21"/>
      <c r="P48" s="21"/>
    </row>
    <row r="49" spans="1:16" ht="21" customHeight="1" x14ac:dyDescent="0.25">
      <c r="A49" s="30"/>
      <c r="B49" s="28"/>
      <c r="C49" s="43"/>
      <c r="D49" s="41"/>
      <c r="E49" s="5" t="s">
        <v>94</v>
      </c>
      <c r="F49" s="33"/>
      <c r="G49" s="5"/>
      <c r="H49" s="18"/>
      <c r="I49" s="5" t="s">
        <v>145</v>
      </c>
      <c r="J49" s="27"/>
      <c r="K49" s="5"/>
      <c r="L49" s="21"/>
      <c r="M49" s="21"/>
      <c r="N49" s="21"/>
      <c r="O49" s="21"/>
      <c r="P49" s="21"/>
    </row>
    <row r="50" spans="1:16" ht="80.25" customHeight="1" x14ac:dyDescent="0.25">
      <c r="A50" s="36" t="s">
        <v>95</v>
      </c>
      <c r="B50" s="32"/>
      <c r="C50" s="51"/>
      <c r="D50" s="41"/>
      <c r="E50" s="5"/>
      <c r="F50" s="33"/>
      <c r="G50" s="5"/>
      <c r="H50" s="52"/>
      <c r="I50" s="5"/>
      <c r="J50" s="27"/>
      <c r="K50" s="5"/>
      <c r="L50" s="21"/>
      <c r="M50" s="21"/>
      <c r="N50" s="21"/>
      <c r="O50" s="21"/>
      <c r="P50" s="21"/>
    </row>
    <row r="51" spans="1:16" ht="72.75" x14ac:dyDescent="0.25">
      <c r="A51" s="34" t="s">
        <v>51</v>
      </c>
      <c r="B51" s="35">
        <v>2000</v>
      </c>
      <c r="C51" s="53" t="s">
        <v>78</v>
      </c>
      <c r="D51" s="41"/>
      <c r="E51" s="5">
        <v>1500</v>
      </c>
      <c r="F51" s="33" t="s">
        <v>79</v>
      </c>
      <c r="G51" s="5"/>
      <c r="H51" s="18">
        <v>2500</v>
      </c>
      <c r="I51" s="5"/>
      <c r="J51" s="27"/>
      <c r="K51" s="5"/>
      <c r="L51" s="21"/>
      <c r="M51" s="21"/>
      <c r="N51" s="21"/>
      <c r="O51" s="21"/>
      <c r="P51" s="21"/>
    </row>
    <row r="52" spans="1:16" ht="36.75" x14ac:dyDescent="0.25">
      <c r="A52" s="34" t="s">
        <v>96</v>
      </c>
      <c r="B52" s="35">
        <v>800</v>
      </c>
      <c r="C52" s="53">
        <v>0</v>
      </c>
      <c r="D52" s="41"/>
      <c r="E52" s="5">
        <v>2000</v>
      </c>
      <c r="F52" s="33" t="s">
        <v>80</v>
      </c>
      <c r="G52" s="5"/>
      <c r="H52" s="18">
        <v>5000</v>
      </c>
      <c r="I52" s="5"/>
      <c r="J52" s="27"/>
      <c r="K52" s="5"/>
      <c r="L52" s="21"/>
      <c r="M52" s="21"/>
      <c r="N52" s="21"/>
      <c r="O52" s="21"/>
      <c r="P52" s="21"/>
    </row>
    <row r="53" spans="1:16" x14ac:dyDescent="0.25">
      <c r="A53" s="34" t="s">
        <v>15</v>
      </c>
      <c r="B53" s="35">
        <v>500</v>
      </c>
      <c r="C53" s="53"/>
      <c r="D53" s="41"/>
      <c r="E53" s="5">
        <v>1000</v>
      </c>
      <c r="F53" s="33"/>
      <c r="G53" s="5"/>
      <c r="H53" s="18">
        <v>1000</v>
      </c>
      <c r="I53" s="5"/>
      <c r="J53" s="27"/>
      <c r="K53" s="5"/>
      <c r="L53" s="21"/>
      <c r="M53" s="21"/>
      <c r="N53" s="21"/>
      <c r="O53" s="21"/>
      <c r="P53" s="21"/>
    </row>
    <row r="54" spans="1:16" x14ac:dyDescent="0.25">
      <c r="A54" s="34" t="s">
        <v>26</v>
      </c>
      <c r="B54" s="35">
        <v>12856</v>
      </c>
      <c r="C54" s="54"/>
      <c r="D54" s="41"/>
      <c r="E54" s="5">
        <v>14000</v>
      </c>
      <c r="F54" s="33"/>
      <c r="G54" s="5"/>
      <c r="H54" s="18">
        <v>14500</v>
      </c>
      <c r="I54" s="5"/>
      <c r="J54" s="27"/>
      <c r="K54" s="5"/>
      <c r="L54" s="21"/>
      <c r="M54" s="21"/>
      <c r="N54" s="21"/>
      <c r="O54" s="21"/>
      <c r="P54" s="21"/>
    </row>
    <row r="55" spans="1:16" x14ac:dyDescent="0.25">
      <c r="A55" s="34" t="s">
        <v>27</v>
      </c>
      <c r="B55" s="35">
        <v>500</v>
      </c>
      <c r="C55" s="53"/>
      <c r="D55" s="41"/>
      <c r="E55" s="5">
        <v>1000</v>
      </c>
      <c r="F55" s="33"/>
      <c r="G55" s="5"/>
      <c r="H55" s="18">
        <v>2000</v>
      </c>
      <c r="I55" s="5"/>
      <c r="J55" s="27"/>
      <c r="K55" s="5"/>
      <c r="L55" s="21"/>
      <c r="M55" s="21"/>
      <c r="N55" s="21"/>
      <c r="O55" s="21"/>
      <c r="P55" s="21"/>
    </row>
    <row r="56" spans="1:16" x14ac:dyDescent="0.25">
      <c r="A56" s="34" t="s">
        <v>52</v>
      </c>
      <c r="B56" s="35">
        <v>4000</v>
      </c>
      <c r="C56" s="53"/>
      <c r="D56" s="41"/>
      <c r="E56" s="5">
        <v>4000</v>
      </c>
      <c r="F56" s="33"/>
      <c r="G56" s="5"/>
      <c r="H56" s="18">
        <v>4000</v>
      </c>
      <c r="I56" s="5"/>
      <c r="J56" s="27"/>
      <c r="K56" s="5"/>
      <c r="L56" s="21"/>
      <c r="M56" s="21"/>
      <c r="N56" s="21"/>
      <c r="O56" s="21"/>
      <c r="P56" s="21"/>
    </row>
    <row r="57" spans="1:16" ht="24.75" x14ac:dyDescent="0.25">
      <c r="A57" s="34" t="s">
        <v>77</v>
      </c>
      <c r="B57" s="35"/>
      <c r="C57" s="53"/>
      <c r="D57" s="41"/>
      <c r="E57" s="5">
        <v>1000</v>
      </c>
      <c r="F57" s="33" t="s">
        <v>81</v>
      </c>
      <c r="G57" s="5"/>
      <c r="H57" s="18">
        <v>1100</v>
      </c>
      <c r="I57" s="5"/>
      <c r="J57" s="27"/>
      <c r="K57" s="5"/>
      <c r="L57" s="21"/>
      <c r="M57" s="21"/>
      <c r="N57" s="21"/>
      <c r="O57" s="21"/>
      <c r="P57" s="21"/>
    </row>
    <row r="58" spans="1:16" x14ac:dyDescent="0.25">
      <c r="A58" s="34" t="s">
        <v>146</v>
      </c>
      <c r="B58" s="35"/>
      <c r="C58" s="53"/>
      <c r="D58" s="41"/>
      <c r="E58" s="5"/>
      <c r="F58" s="33"/>
      <c r="G58" s="5"/>
      <c r="H58" s="18">
        <v>770</v>
      </c>
      <c r="I58" s="5"/>
      <c r="J58" s="27"/>
      <c r="K58" s="5"/>
      <c r="L58" s="21"/>
      <c r="M58" s="21"/>
      <c r="N58" s="21"/>
      <c r="O58" s="21"/>
      <c r="P58" s="21"/>
    </row>
    <row r="59" spans="1:16" ht="36.75" x14ac:dyDescent="0.25">
      <c r="A59" s="34" t="s">
        <v>147</v>
      </c>
      <c r="B59" s="35"/>
      <c r="C59" s="53"/>
      <c r="D59" s="41"/>
      <c r="E59" s="5"/>
      <c r="F59" s="33"/>
      <c r="G59" s="5"/>
      <c r="H59" s="18">
        <v>716.1</v>
      </c>
      <c r="I59" s="5"/>
      <c r="J59" s="27"/>
      <c r="K59" s="5"/>
      <c r="L59" s="21"/>
      <c r="M59" s="21"/>
      <c r="N59" s="21"/>
      <c r="O59" s="21"/>
      <c r="P59" s="21"/>
    </row>
    <row r="60" spans="1:16" x14ac:dyDescent="0.25">
      <c r="A60" s="34" t="s">
        <v>53</v>
      </c>
      <c r="B60" s="35">
        <v>7314</v>
      </c>
      <c r="C60" s="55"/>
      <c r="D60" s="41"/>
      <c r="E60" s="5">
        <v>7314</v>
      </c>
      <c r="F60" s="33"/>
      <c r="G60" s="5"/>
      <c r="H60" s="67">
        <f>H48-(SUM(H51:H59))</f>
        <v>4200.9000000000015</v>
      </c>
      <c r="I60" s="5"/>
      <c r="J60" s="27"/>
      <c r="K60" s="5"/>
      <c r="L60" s="21"/>
      <c r="M60" s="21"/>
      <c r="N60" s="21"/>
      <c r="O60" s="21"/>
      <c r="P60" s="21"/>
    </row>
    <row r="61" spans="1:16" ht="43.5" customHeight="1" x14ac:dyDescent="0.25">
      <c r="A61" s="36" t="s">
        <v>54</v>
      </c>
      <c r="B61" s="32">
        <f>SUM(B51:B60)</f>
        <v>27970</v>
      </c>
      <c r="C61" s="55">
        <f>SUM(C51:C60)</f>
        <v>0</v>
      </c>
      <c r="D61" s="41"/>
      <c r="E61" s="30">
        <f>SUM(E51:E60)</f>
        <v>31814</v>
      </c>
      <c r="F61" s="37"/>
      <c r="G61" s="38"/>
      <c r="H61" s="66">
        <f>H48</f>
        <v>35787</v>
      </c>
      <c r="I61" s="38"/>
      <c r="J61" s="39"/>
      <c r="K61" s="40"/>
      <c r="L61" s="21"/>
      <c r="M61" s="21"/>
      <c r="N61" s="21"/>
      <c r="O61" s="21"/>
      <c r="P61" s="21"/>
    </row>
    <row r="62" spans="1:16" x14ac:dyDescent="0.25">
      <c r="A62" s="5"/>
      <c r="B62" s="29"/>
      <c r="C62" s="42"/>
      <c r="D62" s="41"/>
      <c r="E62" s="5"/>
      <c r="F62" s="33"/>
      <c r="G62" s="5"/>
      <c r="H62" s="50"/>
      <c r="I62" s="5"/>
      <c r="J62" s="27"/>
      <c r="K62" s="5"/>
      <c r="L62" s="21"/>
      <c r="M62" s="21"/>
      <c r="N62" s="21"/>
      <c r="O62" s="21"/>
      <c r="P62" s="21"/>
    </row>
    <row r="63" spans="1:16" ht="48.75" x14ac:dyDescent="0.25">
      <c r="A63" s="5" t="s">
        <v>99</v>
      </c>
      <c r="B63" s="29"/>
      <c r="C63" s="27"/>
      <c r="D63" s="41"/>
      <c r="E63" s="5"/>
      <c r="F63" s="20"/>
      <c r="G63" s="5"/>
      <c r="H63" s="18"/>
      <c r="I63" s="5"/>
      <c r="J63" s="27"/>
      <c r="K63" s="5"/>
      <c r="L63" s="21"/>
      <c r="M63" s="21"/>
      <c r="N63" s="21"/>
      <c r="O63" s="21"/>
      <c r="P63" s="21"/>
    </row>
    <row r="64" spans="1:16" x14ac:dyDescent="0.25">
      <c r="A64" s="30"/>
      <c r="B64" s="28"/>
      <c r="C64" s="27"/>
      <c r="D64" s="41"/>
      <c r="E64" s="5"/>
      <c r="F64" s="33"/>
      <c r="G64" s="5"/>
      <c r="H64" s="18"/>
      <c r="I64" s="5"/>
      <c r="J64" s="27"/>
      <c r="K64" s="5"/>
      <c r="L64" s="21"/>
      <c r="M64" s="21"/>
      <c r="N64" s="21"/>
      <c r="O64" s="21"/>
      <c r="P64" s="21"/>
    </row>
    <row r="65" spans="1:16" ht="21.75" customHeight="1" x14ac:dyDescent="0.25">
      <c r="A65" s="56"/>
      <c r="B65" s="57"/>
      <c r="C65" s="58"/>
      <c r="D65" s="59"/>
      <c r="E65" s="56"/>
      <c r="F65" s="60"/>
      <c r="G65" s="56"/>
      <c r="H65" s="61"/>
      <c r="I65" s="64"/>
      <c r="J65" s="58"/>
      <c r="K65" s="56"/>
      <c r="L65" s="21"/>
      <c r="M65" s="21"/>
      <c r="N65" s="21"/>
      <c r="O65" s="21"/>
      <c r="P65" s="21"/>
    </row>
    <row r="66" spans="1:16" ht="92.25" customHeight="1" x14ac:dyDescent="0.25">
      <c r="A66" s="56"/>
      <c r="B66" s="57"/>
      <c r="C66" s="58"/>
      <c r="D66" s="59"/>
      <c r="E66" s="56"/>
      <c r="F66" s="60"/>
      <c r="G66" s="56"/>
      <c r="H66" s="62"/>
      <c r="I66" s="64"/>
      <c r="J66" s="58"/>
      <c r="K66" s="56"/>
      <c r="L66" s="21"/>
      <c r="M66" s="21"/>
      <c r="N66" s="21"/>
      <c r="O66" s="21"/>
      <c r="P66" s="21"/>
    </row>
    <row r="67" spans="1:16" ht="15" customHeight="1" x14ac:dyDescent="0.25">
      <c r="A67" s="68" t="s">
        <v>150</v>
      </c>
      <c r="B67" s="68"/>
      <c r="C67" s="68"/>
      <c r="D67" s="68"/>
      <c r="E67" s="68"/>
      <c r="F67" s="68"/>
      <c r="G67" s="68"/>
      <c r="H67" s="68"/>
      <c r="I67" s="68"/>
      <c r="J67" s="68"/>
      <c r="K67" s="56"/>
      <c r="L67" s="21"/>
      <c r="M67" s="21"/>
      <c r="N67" s="21"/>
      <c r="O67" s="21"/>
      <c r="P67" s="21"/>
    </row>
    <row r="68" spans="1:16" x14ac:dyDescent="0.25">
      <c r="A68" s="68"/>
      <c r="B68" s="68"/>
      <c r="C68" s="68"/>
      <c r="D68" s="68"/>
      <c r="E68" s="68"/>
      <c r="F68" s="68"/>
      <c r="G68" s="68"/>
      <c r="H68" s="68"/>
      <c r="I68" s="68"/>
      <c r="J68" s="68"/>
      <c r="K68" s="56"/>
      <c r="L68" s="21"/>
      <c r="M68" s="21"/>
      <c r="N68" s="21"/>
      <c r="O68" s="21"/>
      <c r="P68" s="21"/>
    </row>
    <row r="69" spans="1:16" x14ac:dyDescent="0.25">
      <c r="A69" s="68"/>
      <c r="B69" s="68"/>
      <c r="C69" s="68"/>
      <c r="D69" s="68"/>
      <c r="E69" s="68"/>
      <c r="F69" s="68"/>
      <c r="G69" s="68"/>
      <c r="H69" s="68"/>
      <c r="I69" s="68"/>
      <c r="J69" s="68"/>
      <c r="K69" s="56"/>
      <c r="L69" s="21"/>
      <c r="M69" s="21"/>
      <c r="N69" s="21"/>
      <c r="O69" s="21"/>
      <c r="P69" s="21"/>
    </row>
    <row r="70" spans="1:16" x14ac:dyDescent="0.25">
      <c r="A70" s="68"/>
      <c r="B70" s="68"/>
      <c r="C70" s="68"/>
      <c r="D70" s="68"/>
      <c r="E70" s="68"/>
      <c r="F70" s="68"/>
      <c r="G70" s="68"/>
      <c r="H70" s="68"/>
      <c r="I70" s="68"/>
      <c r="J70" s="68"/>
      <c r="K70" s="56"/>
      <c r="L70" s="21"/>
      <c r="M70" s="21"/>
      <c r="N70" s="21"/>
      <c r="O70" s="21"/>
      <c r="P70" s="21"/>
    </row>
    <row r="71" spans="1:16" x14ac:dyDescent="0.25">
      <c r="A71" s="68"/>
      <c r="B71" s="68"/>
      <c r="C71" s="68"/>
      <c r="D71" s="68"/>
      <c r="E71" s="68"/>
      <c r="F71" s="68"/>
      <c r="G71" s="68"/>
      <c r="H71" s="68"/>
      <c r="I71" s="68"/>
      <c r="J71" s="68"/>
      <c r="K71" s="56"/>
      <c r="L71" s="21"/>
      <c r="M71" s="21"/>
      <c r="N71" s="21"/>
      <c r="O71" s="21"/>
      <c r="P71" s="21"/>
    </row>
    <row r="72" spans="1:16" x14ac:dyDescent="0.25">
      <c r="A72" s="68"/>
      <c r="B72" s="68"/>
      <c r="C72" s="68"/>
      <c r="D72" s="68"/>
      <c r="E72" s="68"/>
      <c r="F72" s="68"/>
      <c r="G72" s="68"/>
      <c r="H72" s="68"/>
      <c r="I72" s="68"/>
      <c r="J72" s="68"/>
      <c r="K72" s="56"/>
      <c r="L72" s="21"/>
      <c r="M72" s="21"/>
      <c r="N72" s="21"/>
      <c r="O72" s="21"/>
      <c r="P72" s="21"/>
    </row>
    <row r="73" spans="1:16" x14ac:dyDescent="0.25">
      <c r="A73" s="68"/>
      <c r="B73" s="68"/>
      <c r="C73" s="68"/>
      <c r="D73" s="68"/>
      <c r="E73" s="68"/>
      <c r="F73" s="68"/>
      <c r="G73" s="68"/>
      <c r="H73" s="68"/>
      <c r="I73" s="68"/>
      <c r="J73" s="68"/>
      <c r="K73" s="56"/>
      <c r="L73" s="21"/>
      <c r="M73" s="21"/>
      <c r="N73" s="21"/>
      <c r="O73" s="21"/>
      <c r="P73" s="21"/>
    </row>
    <row r="74" spans="1:16" x14ac:dyDescent="0.25">
      <c r="A74" s="68"/>
      <c r="B74" s="68"/>
      <c r="C74" s="68"/>
      <c r="D74" s="68"/>
      <c r="E74" s="68"/>
      <c r="F74" s="68"/>
      <c r="G74" s="68"/>
      <c r="H74" s="68"/>
      <c r="I74" s="68"/>
      <c r="J74" s="68"/>
    </row>
    <row r="75" spans="1:16" x14ac:dyDescent="0.25">
      <c r="A75" s="68"/>
      <c r="B75" s="68"/>
      <c r="C75" s="68"/>
      <c r="D75" s="68"/>
      <c r="E75" s="68"/>
      <c r="F75" s="68"/>
      <c r="G75" s="68"/>
      <c r="H75" s="68"/>
      <c r="I75" s="68"/>
      <c r="J75" s="68"/>
    </row>
    <row r="76" spans="1:16" x14ac:dyDescent="0.25">
      <c r="A76" s="68"/>
      <c r="B76" s="68"/>
      <c r="C76" s="68"/>
      <c r="D76" s="68"/>
      <c r="E76" s="68"/>
      <c r="F76" s="68"/>
      <c r="G76" s="68"/>
      <c r="H76" s="68"/>
      <c r="I76" s="68"/>
      <c r="J76" s="68"/>
    </row>
    <row r="77" spans="1:16" x14ac:dyDescent="0.25">
      <c r="A77" s="68"/>
      <c r="B77" s="68"/>
      <c r="C77" s="68"/>
      <c r="D77" s="68"/>
      <c r="E77" s="68"/>
      <c r="F77" s="68"/>
      <c r="G77" s="68"/>
      <c r="H77" s="68"/>
      <c r="I77" s="68"/>
      <c r="J77" s="68"/>
    </row>
    <row r="78" spans="1:16" x14ac:dyDescent="0.25">
      <c r="A78" s="68"/>
      <c r="B78" s="68"/>
      <c r="C78" s="68"/>
      <c r="D78" s="68"/>
      <c r="E78" s="68"/>
      <c r="F78" s="68"/>
      <c r="G78" s="68"/>
      <c r="H78" s="68"/>
      <c r="I78" s="68"/>
      <c r="J78" s="68"/>
    </row>
    <row r="79" spans="1:16" x14ac:dyDescent="0.25">
      <c r="A79" s="68"/>
      <c r="B79" s="68"/>
      <c r="C79" s="68"/>
      <c r="D79" s="68"/>
      <c r="E79" s="68"/>
      <c r="F79" s="68"/>
      <c r="G79" s="68"/>
      <c r="H79" s="68"/>
      <c r="I79" s="68"/>
      <c r="J79" s="68"/>
    </row>
    <row r="80" spans="1:16" x14ac:dyDescent="0.25">
      <c r="A80" s="68"/>
      <c r="B80" s="68"/>
      <c r="C80" s="68"/>
      <c r="D80" s="68"/>
      <c r="E80" s="68"/>
      <c r="F80" s="68"/>
      <c r="G80" s="68"/>
      <c r="H80" s="68"/>
      <c r="I80" s="68"/>
      <c r="J80" s="68"/>
    </row>
    <row r="81" spans="1:10" x14ac:dyDescent="0.25">
      <c r="A81" s="68"/>
      <c r="B81" s="68"/>
      <c r="C81" s="68"/>
      <c r="D81" s="68"/>
      <c r="E81" s="68"/>
      <c r="F81" s="68"/>
      <c r="G81" s="68"/>
      <c r="H81" s="68"/>
      <c r="I81" s="68"/>
      <c r="J81" s="68"/>
    </row>
    <row r="82" spans="1:10" x14ac:dyDescent="0.25">
      <c r="A82" s="68"/>
      <c r="B82" s="68"/>
      <c r="C82" s="68"/>
      <c r="D82" s="68"/>
      <c r="E82" s="68"/>
      <c r="F82" s="68"/>
      <c r="G82" s="68"/>
      <c r="H82" s="68"/>
      <c r="I82" s="68"/>
      <c r="J82" s="68"/>
    </row>
  </sheetData>
  <mergeCells count="1">
    <mergeCell ref="A67:J82"/>
  </mergeCells>
  <printOptions headings="1"/>
  <pageMargins left="0.7" right="0.7" top="0.75" bottom="0.75" header="0.3" footer="0.3"/>
  <pageSetup paperSize="9" orientation="landscape" horizontalDpi="4294967293" verticalDpi="300" r:id="rId1"/>
  <headerFooter>
    <oddHeader>&amp;CEnd of year Parish budget for  2018-9</oddHead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8"/>
  <sheetViews>
    <sheetView workbookViewId="0">
      <selection activeCell="A4" sqref="A4"/>
    </sheetView>
  </sheetViews>
  <sheetFormatPr defaultRowHeight="15" x14ac:dyDescent="0.25"/>
  <cols>
    <col min="1" max="1" width="101.85546875" customWidth="1"/>
    <col min="2" max="2" width="4" hidden="1" customWidth="1"/>
    <col min="3" max="3" width="14.85546875" customWidth="1"/>
    <col min="4" max="4" width="10.140625" bestFit="1" customWidth="1"/>
  </cols>
  <sheetData>
    <row r="1" spans="1:12" ht="6.75" customHeight="1" x14ac:dyDescent="0.25">
      <c r="D1" s="3"/>
    </row>
    <row r="2" spans="1:12" x14ac:dyDescent="0.25">
      <c r="A2" s="14" t="s">
        <v>76</v>
      </c>
      <c r="B2" s="11"/>
      <c r="C2" s="11"/>
      <c r="D2" s="12"/>
      <c r="E2" s="11"/>
      <c r="F2" s="11"/>
    </row>
    <row r="3" spans="1:12" ht="58.5" customHeight="1" x14ac:dyDescent="0.25">
      <c r="A3" s="13" t="s">
        <v>97</v>
      </c>
      <c r="B3" s="11"/>
      <c r="C3" s="11"/>
      <c r="D3" s="11"/>
      <c r="E3" s="11"/>
      <c r="F3" s="11"/>
    </row>
    <row r="4" spans="1:12" x14ac:dyDescent="0.25">
      <c r="A4" s="14" t="s">
        <v>151</v>
      </c>
      <c r="B4" s="11"/>
      <c r="C4" s="11"/>
      <c r="D4" s="12"/>
      <c r="E4" s="11"/>
      <c r="F4" s="11"/>
    </row>
    <row r="5" spans="1:12" x14ac:dyDescent="0.25">
      <c r="A5" s="11"/>
      <c r="B5" s="11"/>
      <c r="C5" s="11"/>
      <c r="D5" s="12"/>
      <c r="E5" s="11"/>
      <c r="F5" s="11"/>
    </row>
    <row r="6" spans="1:12" ht="9" customHeight="1" x14ac:dyDescent="0.25">
      <c r="A6" s="11"/>
      <c r="B6" s="11"/>
      <c r="C6" s="11"/>
      <c r="D6" s="11"/>
      <c r="E6" s="11"/>
      <c r="F6" s="11"/>
    </row>
    <row r="7" spans="1:12" x14ac:dyDescent="0.25">
      <c r="A7" s="11"/>
      <c r="B7" s="11"/>
      <c r="C7" s="11"/>
      <c r="D7" s="11"/>
      <c r="E7" s="11"/>
      <c r="F7" s="11"/>
    </row>
    <row r="8" spans="1:12" x14ac:dyDescent="0.25">
      <c r="A8" s="11"/>
      <c r="B8" s="11"/>
      <c r="C8" s="11"/>
      <c r="D8" s="11"/>
      <c r="E8" s="11"/>
      <c r="F8" s="11"/>
    </row>
    <row r="9" spans="1:12" ht="26.25" customHeight="1" x14ac:dyDescent="0.25">
      <c r="A9" s="13"/>
      <c r="B9" s="11"/>
      <c r="C9" s="11"/>
      <c r="D9" s="11"/>
      <c r="E9" s="11"/>
      <c r="F9" s="11"/>
    </row>
    <row r="10" spans="1:12" ht="6.75" customHeight="1" x14ac:dyDescent="0.25">
      <c r="A10" s="11"/>
      <c r="B10" s="11"/>
      <c r="C10" s="11"/>
      <c r="D10" s="11"/>
      <c r="E10" s="11"/>
      <c r="F10" s="11"/>
    </row>
    <row r="11" spans="1:12" ht="6.75" customHeight="1" x14ac:dyDescent="0.25">
      <c r="A11" s="11"/>
      <c r="B11" s="11"/>
      <c r="C11" s="11"/>
      <c r="D11" s="11"/>
      <c r="E11" s="11"/>
      <c r="F11" s="11"/>
    </row>
    <row r="12" spans="1:12" hidden="1" x14ac:dyDescent="0.25">
      <c r="A12" s="11"/>
      <c r="B12" s="11"/>
      <c r="C12" s="11"/>
      <c r="D12" s="11"/>
      <c r="E12" s="11"/>
      <c r="F12" s="11"/>
    </row>
    <row r="13" spans="1:12" x14ac:dyDescent="0.25">
      <c r="A13" s="14"/>
      <c r="B13" s="11"/>
      <c r="C13" s="11"/>
      <c r="D13" s="11"/>
      <c r="E13" s="11"/>
      <c r="F13" s="11"/>
    </row>
    <row r="14" spans="1:12" ht="32.25" customHeight="1" x14ac:dyDescent="0.25">
      <c r="A14" s="13"/>
      <c r="B14" s="11"/>
      <c r="C14" s="11"/>
      <c r="D14" s="11"/>
      <c r="E14" s="11"/>
      <c r="F14" s="11"/>
    </row>
    <row r="15" spans="1:12" ht="50.25" customHeight="1" x14ac:dyDescent="0.25">
      <c r="A15" s="13"/>
      <c r="B15" s="11"/>
      <c r="C15" s="11"/>
      <c r="D15" s="11"/>
      <c r="E15" s="11"/>
      <c r="F15" s="11"/>
    </row>
    <row r="16" spans="1:12" x14ac:dyDescent="0.25">
      <c r="A16" s="15"/>
      <c r="B16" s="15"/>
      <c r="C16" s="15"/>
      <c r="D16" s="15"/>
      <c r="E16" s="15"/>
      <c r="F16" s="15"/>
      <c r="G16" s="4"/>
      <c r="H16" s="4"/>
      <c r="I16" s="4"/>
      <c r="J16" s="4"/>
      <c r="K16" s="4"/>
      <c r="L16" s="4"/>
    </row>
    <row r="17" spans="1:15" ht="19.5" customHeight="1" x14ac:dyDescent="0.25">
      <c r="A17" s="16"/>
      <c r="B17" s="16"/>
      <c r="C17" s="16"/>
      <c r="D17" s="16"/>
      <c r="E17" s="16"/>
      <c r="F17" s="16"/>
      <c r="G17" s="6"/>
      <c r="H17" s="6"/>
      <c r="I17" s="6"/>
      <c r="J17" s="6"/>
      <c r="K17" s="6"/>
      <c r="L17" s="6"/>
    </row>
    <row r="18" spans="1:15" ht="45.75" customHeight="1" x14ac:dyDescent="0.25">
      <c r="A18" s="13" t="s">
        <v>98</v>
      </c>
      <c r="B18" s="11"/>
      <c r="C18" s="11"/>
      <c r="D18" s="11"/>
      <c r="E18" s="11"/>
      <c r="F18" s="11"/>
    </row>
    <row r="19" spans="1:15" x14ac:dyDescent="0.25">
      <c r="A19" s="11"/>
      <c r="B19" s="11"/>
      <c r="C19" s="11"/>
      <c r="D19" s="11"/>
      <c r="E19" s="11"/>
      <c r="F19" s="11"/>
    </row>
    <row r="20" spans="1:15" ht="19.5" customHeight="1" x14ac:dyDescent="0.25">
      <c r="A20" s="13"/>
      <c r="B20" s="13"/>
      <c r="C20" s="13"/>
      <c r="D20" s="13"/>
      <c r="E20" s="13"/>
      <c r="F20" s="13"/>
    </row>
    <row r="21" spans="1:15" ht="30.75" hidden="1" customHeight="1" x14ac:dyDescent="0.25">
      <c r="A21" s="11"/>
      <c r="B21" s="11"/>
      <c r="C21" s="11"/>
      <c r="D21" s="13"/>
      <c r="E21" s="11"/>
      <c r="F21" s="11"/>
    </row>
    <row r="22" spans="1:15" ht="25.5" customHeight="1" x14ac:dyDescent="0.25">
      <c r="A22" s="14"/>
      <c r="B22" s="11"/>
      <c r="C22" s="11"/>
      <c r="D22" s="11"/>
      <c r="E22" s="11"/>
      <c r="F22" s="11"/>
    </row>
    <row r="23" spans="1:15" x14ac:dyDescent="0.25">
      <c r="A23" s="11"/>
      <c r="B23" s="11"/>
      <c r="C23" s="11"/>
      <c r="D23" s="11"/>
      <c r="E23" s="11"/>
      <c r="F23" s="11"/>
    </row>
    <row r="24" spans="1:15" ht="50.25" customHeight="1" x14ac:dyDescent="0.25">
      <c r="A24" s="13"/>
      <c r="B24" s="11"/>
      <c r="C24" s="11"/>
      <c r="D24" s="11"/>
      <c r="E24" s="11"/>
      <c r="F24" s="11"/>
    </row>
    <row r="26" spans="1:15" ht="17.25" customHeight="1" x14ac:dyDescent="0.25">
      <c r="A26" s="2"/>
      <c r="B26" s="2"/>
      <c r="C26" s="2"/>
      <c r="D26" s="2"/>
      <c r="E26" s="2"/>
      <c r="F26" s="2"/>
      <c r="G26" s="2"/>
      <c r="H26" s="2"/>
      <c r="I26" s="2"/>
      <c r="J26" s="2"/>
      <c r="K26" s="2"/>
      <c r="L26" s="2"/>
      <c r="M26" s="2"/>
      <c r="N26" s="2"/>
      <c r="O26" s="2"/>
    </row>
    <row r="27" spans="1:15" ht="17.25" customHeight="1" x14ac:dyDescent="0.25">
      <c r="A27" s="2"/>
      <c r="B27" s="2"/>
      <c r="C27" s="2"/>
      <c r="D27" s="2"/>
      <c r="E27" s="2"/>
      <c r="F27" s="2"/>
      <c r="G27" s="2"/>
      <c r="H27" s="2"/>
      <c r="I27" s="2"/>
      <c r="J27" s="2"/>
      <c r="K27" s="2"/>
      <c r="L27" s="2"/>
      <c r="M27" s="2"/>
      <c r="N27" s="2"/>
      <c r="O27" s="2"/>
    </row>
    <row r="28" spans="1:15" ht="27" customHeight="1" x14ac:dyDescent="0.25">
      <c r="A28" s="2"/>
      <c r="B28" s="2"/>
      <c r="C28" s="2"/>
    </row>
  </sheetData>
  <pageMargins left="0.7" right="0.7"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budgets</vt:lpstr>
      <vt:lpstr>evaluation of budget 2018-9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Sheviock Parish Council</cp:lastModifiedBy>
  <cp:lastPrinted>2019-04-08T11:18:51Z</cp:lastPrinted>
  <dcterms:created xsi:type="dcterms:W3CDTF">2014-11-23T22:12:34Z</dcterms:created>
  <dcterms:modified xsi:type="dcterms:W3CDTF">2019-04-30T18:14:36Z</dcterms:modified>
</cp:coreProperties>
</file>